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07"/>
  <workbookPr/>
  <mc:AlternateContent xmlns:mc="http://schemas.openxmlformats.org/markup-compatibility/2006">
    <mc:Choice Requires="x15">
      <x15ac:absPath xmlns:x15ac="http://schemas.microsoft.com/office/spreadsheetml/2010/11/ac" url="https://suvaprodcloud.sharepoint.com/teams/DPGP-PP-Praeventionskultur/Freigegebene Dokumente/Divers-Themen/ABM/03 Anderer Content/Checklisten - Factsheets - Booklets/Erfassung Auswertung Absenzen/"/>
    </mc:Choice>
  </mc:AlternateContent>
  <xr:revisionPtr revIDLastSave="2" documentId="8_{1FE7D446-B597-4E10-B12B-2AD11D4EB987}" xr6:coauthVersionLast="47" xr6:coauthVersionMax="47" xr10:uidLastSave="{F7F72005-AC16-4D37-9827-9D443EC2B24E}"/>
  <bookViews>
    <workbookView xWindow="-120" yWindow="-120" windowWidth="29040" windowHeight="15840" tabRatio="817" firstSheet="8" activeTab="8" xr2:uid="{00000000-000D-0000-FFFF-FFFF00000000}"/>
  </bookViews>
  <sheets>
    <sheet name="Instructions" sheetId="23" r:id="rId1"/>
    <sheet name="1. Saisie des données " sheetId="4" r:id="rId2"/>
    <sheet name="2. Cockpit I" sheetId="1" r:id="rId3"/>
    <sheet name="3. Cockpit II" sheetId="6" r:id="rId4"/>
    <sheet name="4. Comparaison Suisse" sheetId="21" r:id="rId5"/>
    <sheet name="5. Accidents professionnels" sheetId="7" r:id="rId6"/>
    <sheet name="6. Accidents non professionnels" sheetId="8" r:id="rId7"/>
    <sheet name="7. Maladies" sheetId="9" r:id="rId8"/>
    <sheet name="8. Données par branche " sheetId="22" r:id="rId9"/>
  </sheets>
  <definedNames>
    <definedName name="_xlnm.Print_Area" localSheetId="1">'1. Saisie des données '!$A$1:$AC$34</definedName>
    <definedName name="_xlnm.Print_Area" localSheetId="8">'8. Données par branche '!$A$1:$D$21</definedName>
    <definedName name="_xlnm.Print_Area" localSheetId="0">Instructions!$A$1:$A$16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21" l="1"/>
  <c r="C6" i="21"/>
  <c r="E6" i="21"/>
  <c r="X10" i="4" l="1"/>
  <c r="X11" i="4"/>
  <c r="X12" i="4"/>
  <c r="X13" i="4"/>
  <c r="X14" i="4"/>
  <c r="X15" i="4"/>
  <c r="X16" i="4"/>
  <c r="X17" i="4"/>
  <c r="X18" i="4"/>
  <c r="X19" i="4"/>
  <c r="X20" i="4"/>
  <c r="X21" i="4"/>
  <c r="X22" i="4"/>
  <c r="X23" i="4"/>
  <c r="X24" i="4"/>
  <c r="X25" i="4"/>
  <c r="J12" i="4"/>
  <c r="F11" i="4"/>
  <c r="B10" i="4"/>
  <c r="F9" i="4"/>
  <c r="F10" i="4"/>
  <c r="F12" i="4"/>
  <c r="F13" i="4"/>
  <c r="B9" i="4"/>
  <c r="B11" i="4"/>
  <c r="B12" i="4"/>
  <c r="B13" i="4"/>
  <c r="B14" i="4"/>
  <c r="J9" i="4"/>
  <c r="J10" i="4"/>
  <c r="J11" i="4"/>
  <c r="T10" i="4"/>
  <c r="T11" i="4"/>
  <c r="T12" i="4"/>
  <c r="T13" i="4"/>
  <c r="T14" i="4"/>
  <c r="T9" i="4"/>
  <c r="P10" i="4"/>
  <c r="P11" i="4"/>
  <c r="P12" i="4"/>
  <c r="P13" i="4"/>
  <c r="P9" i="4"/>
  <c r="J25" i="4" l="1"/>
  <c r="J24" i="4"/>
  <c r="J23" i="4"/>
  <c r="J22" i="4"/>
  <c r="J21" i="4"/>
  <c r="J20" i="4"/>
  <c r="J19" i="4"/>
  <c r="J18" i="4"/>
  <c r="J17" i="4"/>
  <c r="J16" i="4"/>
  <c r="J15" i="4"/>
  <c r="J14" i="4"/>
  <c r="J13" i="4"/>
  <c r="Z26" i="4" l="1"/>
  <c r="V26" i="4"/>
  <c r="R26" i="4"/>
  <c r="L26" i="4"/>
  <c r="H26" i="4"/>
  <c r="D26" i="4"/>
  <c r="X9" i="4"/>
  <c r="T25" i="4"/>
  <c r="T24" i="4"/>
  <c r="T23" i="4"/>
  <c r="T22" i="4"/>
  <c r="T21" i="4"/>
  <c r="T20" i="4"/>
  <c r="T19" i="4"/>
  <c r="T18" i="4"/>
  <c r="T17" i="4"/>
  <c r="T16" i="4"/>
  <c r="T15" i="4"/>
  <c r="P25" i="4"/>
  <c r="P24" i="4"/>
  <c r="P23" i="4"/>
  <c r="P22" i="4"/>
  <c r="P21" i="4"/>
  <c r="P20" i="4"/>
  <c r="P19" i="4"/>
  <c r="P18" i="4"/>
  <c r="P17" i="4"/>
  <c r="P16" i="4"/>
  <c r="P15" i="4"/>
  <c r="P14" i="4"/>
  <c r="AB14" i="4" s="1"/>
  <c r="AB13" i="4"/>
  <c r="AB12" i="4"/>
  <c r="F25" i="4"/>
  <c r="F24" i="4"/>
  <c r="F23" i="4"/>
  <c r="F22" i="4"/>
  <c r="F21" i="4"/>
  <c r="F20" i="4"/>
  <c r="F19" i="4"/>
  <c r="F18" i="4"/>
  <c r="F17" i="4"/>
  <c r="F16" i="4"/>
  <c r="F15" i="4"/>
  <c r="F14" i="4"/>
  <c r="N14" i="4" s="1"/>
  <c r="N12" i="4"/>
  <c r="B25" i="4"/>
  <c r="B24" i="4"/>
  <c r="N24" i="4" s="1"/>
  <c r="B23" i="4"/>
  <c r="N23" i="4" s="1"/>
  <c r="B22" i="4"/>
  <c r="B21" i="4"/>
  <c r="B20" i="4"/>
  <c r="N20" i="4" s="1"/>
  <c r="B19" i="4"/>
  <c r="N19" i="4" s="1"/>
  <c r="B18" i="4"/>
  <c r="B17" i="4"/>
  <c r="B16" i="4"/>
  <c r="B15" i="4"/>
  <c r="N13" i="4"/>
  <c r="AB20" i="4" l="1"/>
  <c r="N15" i="4"/>
  <c r="N16" i="4"/>
  <c r="AB16" i="4"/>
  <c r="B7" i="8"/>
  <c r="C7" i="6"/>
  <c r="B7" i="9"/>
  <c r="D7" i="6"/>
  <c r="AB24" i="4"/>
  <c r="B7" i="7"/>
  <c r="B7" i="6"/>
  <c r="B12" i="7"/>
  <c r="B11" i="6"/>
  <c r="B12" i="8"/>
  <c r="C11" i="6"/>
  <c r="B12" i="9"/>
  <c r="D11" i="6"/>
  <c r="AB15" i="4"/>
  <c r="AB19" i="4"/>
  <c r="AB23" i="4"/>
  <c r="AB21" i="4"/>
  <c r="AB25" i="4"/>
  <c r="N17" i="4"/>
  <c r="N21" i="4"/>
  <c r="N25" i="4"/>
  <c r="AB18" i="4"/>
  <c r="AB22" i="4"/>
  <c r="AB17" i="4"/>
  <c r="N18" i="4"/>
  <c r="N22" i="4"/>
  <c r="E11" i="6" l="1"/>
  <c r="E7" i="6"/>
  <c r="AA26" i="4" l="1"/>
  <c r="Y26" i="4"/>
  <c r="W26" i="4"/>
  <c r="U26" i="4"/>
  <c r="S26" i="4"/>
  <c r="Q26" i="4"/>
  <c r="M26" i="4"/>
  <c r="K26" i="4"/>
  <c r="I26" i="4"/>
  <c r="G26" i="4"/>
  <c r="E26" i="4"/>
  <c r="C26" i="4"/>
  <c r="B6" i="7" l="1"/>
  <c r="B6" i="6"/>
  <c r="B6" i="8"/>
  <c r="C6" i="6"/>
  <c r="B11" i="8"/>
  <c r="C10" i="6"/>
  <c r="B8" i="8"/>
  <c r="C8" i="6"/>
  <c r="B11" i="9"/>
  <c r="D10" i="6"/>
  <c r="B8" i="7"/>
  <c r="B8" i="6"/>
  <c r="B6" i="9"/>
  <c r="D6" i="6"/>
  <c r="B8" i="9"/>
  <c r="D8" i="6"/>
  <c r="B11" i="7"/>
  <c r="B10" i="6"/>
  <c r="B13" i="7"/>
  <c r="B12" i="6"/>
  <c r="B13" i="8"/>
  <c r="C12" i="6"/>
  <c r="B13" i="9"/>
  <c r="D12" i="6"/>
  <c r="X26" i="4"/>
  <c r="AB11" i="4"/>
  <c r="T26" i="4"/>
  <c r="AB9" i="4"/>
  <c r="AB10" i="4"/>
  <c r="P26" i="4"/>
  <c r="J26" i="4"/>
  <c r="N10" i="4"/>
  <c r="N11" i="4"/>
  <c r="F26" i="4"/>
  <c r="N9" i="4"/>
  <c r="B26" i="4"/>
  <c r="B5" i="9" l="1"/>
  <c r="B9" i="9"/>
  <c r="D5" i="1"/>
  <c r="D5" i="6"/>
  <c r="B7" i="21"/>
  <c r="B6" i="21"/>
  <c r="B9" i="7"/>
  <c r="B5" i="7"/>
  <c r="B5" i="1"/>
  <c r="B5" i="6"/>
  <c r="B5" i="8"/>
  <c r="B9" i="8"/>
  <c r="D6" i="21"/>
  <c r="D7" i="21"/>
  <c r="C5" i="6"/>
  <c r="C5" i="1"/>
  <c r="B14" i="8"/>
  <c r="B10" i="8"/>
  <c r="B15" i="8"/>
  <c r="C9" i="6"/>
  <c r="C6" i="1"/>
  <c r="B14" i="7"/>
  <c r="B15" i="7"/>
  <c r="B10" i="7"/>
  <c r="B6" i="1"/>
  <c r="B9" i="6"/>
  <c r="B15" i="9"/>
  <c r="B14" i="9"/>
  <c r="B10" i="9"/>
  <c r="D6" i="1"/>
  <c r="D9" i="6"/>
  <c r="E10" i="6"/>
  <c r="E6" i="6"/>
  <c r="E12" i="6"/>
  <c r="E8" i="6"/>
  <c r="N26" i="4"/>
  <c r="AB26" i="4"/>
  <c r="E5" i="1" l="1"/>
  <c r="E6" i="1"/>
  <c r="F6" i="21" s="1"/>
  <c r="E9" i="6"/>
  <c r="E5" i="6"/>
</calcChain>
</file>

<file path=xl/sharedStrings.xml><?xml version="1.0" encoding="utf-8"?>
<sst xmlns="http://schemas.openxmlformats.org/spreadsheetml/2006/main" count="166" uniqueCount="100">
  <si>
    <t xml:space="preserve">Instructions en vue de la saisie et de l’évaluation des absences (accidents professionnels et non professionnels, maladies) </t>
  </si>
  <si>
    <t>Ce modèle Excel vous aidera à obtenir, avec quelques données seulement, une vue d’ensemble de «l’état de santé» de votre entreprise.</t>
  </si>
  <si>
    <t xml:space="preserve">Les absences doivent uniquement être indiquées dans l’onglet «1. Saisie des données». 
Les onglets «2. Cockpit» à «7. Maladies» afficheront alors ces informations sous la forme de tableaux et de graphiques. </t>
  </si>
  <si>
    <t>Saisie des données</t>
  </si>
  <si>
    <r>
      <t xml:space="preserve">Cliquez sur l’onglet «1. Saisie des données» pour indiquer le nombre d’absences recensées ainsi que la durée de chacune d’entre elles.
Les absences peuvent être dues à un accident professionnel (AP), à un accident non professionnel (ANP) ou à une maladie (Mal.).
Vous pouvez adapter le nombre de travailleurs à plein temps (somme des taux d’occupation divisée par 100) et le nombre de jours de travail théorique en fonction des spécificités de votre entreprise. Les noms et données déjà saisis sont uniquement destinés à servir d’exemples et peuvent être modifiés ou supprimés. 
</t>
    </r>
    <r>
      <rPr>
        <b/>
        <sz val="12"/>
        <color theme="1"/>
        <rFont val="Calibri"/>
        <family val="2"/>
      </rPr>
      <t>Nombre d’absences (AP, ANP et Mal.):</t>
    </r>
    <r>
      <rPr>
        <sz val="12"/>
        <color rgb="FFFF0000"/>
        <rFont val="Calibri"/>
        <family val="2"/>
      </rPr>
      <t xml:space="preserve"> </t>
    </r>
    <r>
      <rPr>
        <sz val="12"/>
        <color theme="1"/>
        <rFont val="Calibri"/>
        <family val="2"/>
      </rPr>
      <t xml:space="preserve"> 
saisissez dans le tableau orange le nombre d’accidents et de maladies enregistrés pour chaque collaborateur; chaque nouvelle absence (AP, ANP et Mal.) devra être ajoutée à ce total. Les absences peuvent en outre être classées en fonction de leur durée. Vous pouvez adapter les catégories définies à vos besoins. 
</t>
    </r>
    <r>
      <rPr>
        <b/>
        <sz val="12"/>
        <color theme="1"/>
        <rFont val="Calibri"/>
        <family val="2"/>
      </rPr>
      <t xml:space="preserve">Durée des absences (AP, ANP et Mal.): 
</t>
    </r>
    <r>
      <rPr>
        <sz val="12"/>
        <color theme="1"/>
        <rFont val="Calibri"/>
        <family val="2"/>
      </rPr>
      <t>saisissez dans le tableau bleu la durée (nombre de jours) des absences pour cause d’accident ou de maladie enregistrées pour chaque collaborateur en fonction de son taux d’occupation, par exemple cinq jours si une personne travaillant à 50 % est absente dix jours. Les week-ends ne sont pas comptabilisés. Chaque nouvelle absence devra être ajoutée à ce total.</t>
    </r>
  </si>
  <si>
    <t xml:space="preserve">Vue d’ensemble des évaluations  </t>
  </si>
  <si>
    <t xml:space="preserve">Les onglets «2. Cockpit» à «7. Maladies» affichent sous la forme de tableaux et de graphiques les absences saisies. 
2. Cockpit I: AP, ANP et Mal. classés selon leur nombre et leur durée 
3. Cockpit II: AP, ANP et Mal. classés selon leur nombre et leur durée ainsi que par catégorie
4. Comparaison Suisse:  comparaison du nombre de jours d’absence (AP, ANP et Mal.) au sein de l’entreprise avec la moyenne suisse 
5. Accidents professionnels: absences dues à un accident professionnel 
6. Accidents non professionnels: absences dues à un accident non professionnel 
7. Maladies: absences dues à une maladie 
8. Vue d’ensemble des risques AP et ANP ainsi que du nombre de jours d’absence par branche / secteur économique
Une fois toutes les données saisies conformément au modèle, les nombreuses évaluations proposées vous permettront d’obtenir des informations qui s’avéreront très utiles en vue de votre travail de prévention.  
</t>
  </si>
  <si>
    <t xml:space="preserve">Gestion des absences et prévention   </t>
  </si>
  <si>
    <t xml:space="preserve">Vous trouverez à l’adresse www.suva.ch/gestion des conseils et des recommandations pour optimiser votre gestion des absences,
et sur www.suva.ch/modulesdeprevention des modules de prévention prêts à l’emploi. </t>
  </si>
  <si>
    <t>Veuillez adresser vos questions et remarques à modulesdeprevention@suva.ch.</t>
  </si>
  <si>
    <t>1. Saisie des données</t>
  </si>
  <si>
    <t xml:space="preserve">tableau orange: </t>
  </si>
  <si>
    <t>tableau bleu:</t>
  </si>
  <si>
    <t>nombre d’absences (AP, ANP et Mal.) enregistrées pour chaque collaborateur</t>
  </si>
  <si>
    <t xml:space="preserve">durée des absences (AP, ANP et Mal.) enregistrées pour chaque collaborateur en fonction de son taux d’occupation </t>
  </si>
  <si>
    <t>Nombre d’absences, par type d’événement (AP, ANP et Mal.)</t>
  </si>
  <si>
    <t xml:space="preserve">Durée (en jours) des absences, par type d’événement </t>
  </si>
  <si>
    <t>AP</t>
  </si>
  <si>
    <t xml:space="preserve">AP </t>
  </si>
  <si>
    <t>ANP</t>
  </si>
  <si>
    <t>Mal.</t>
  </si>
  <si>
    <t xml:space="preserve">Nom, prénom </t>
  </si>
  <si>
    <t>1-3 jours</t>
  </si>
  <si>
    <t>4-10 jours</t>
  </si>
  <si>
    <t>11-30  jours</t>
  </si>
  <si>
    <t xml:space="preserve">ANP </t>
  </si>
  <si>
    <t>11-30 jours</t>
  </si>
  <si>
    <t xml:space="preserve">Mal. </t>
  </si>
  <si>
    <t xml:space="preserve">Total de cas </t>
  </si>
  <si>
    <t xml:space="preserve">Total de jours d’absence </t>
  </si>
  <si>
    <t xml:space="preserve">Jean Modèle </t>
  </si>
  <si>
    <t>Anne Modèle</t>
  </si>
  <si>
    <t>Stéphane Modèle</t>
  </si>
  <si>
    <t>Hélène Modèle</t>
  </si>
  <si>
    <t xml:space="preserve">Total </t>
  </si>
  <si>
    <t xml:space="preserve">Informations complémentaires: adaptez le nombre d’unités de personnel et le nombre de jours de travail théorique en fonction des spécificités de votre entreprise.   </t>
  </si>
  <si>
    <t xml:space="preserve">Travailleurs à plein temps </t>
  </si>
  <si>
    <t xml:space="preserve">Nombre de jours de travail théorique </t>
  </si>
  <si>
    <t xml:space="preserve">  </t>
  </si>
  <si>
    <t>2. Cockpit I</t>
  </si>
  <si>
    <t xml:space="preserve">Le tableau et le graphique résument les absences indiquées dans l’onglet «Saisie des données» en fonction de leur nombre et de leur durée. </t>
  </si>
  <si>
    <t>Accident professionnel</t>
  </si>
  <si>
    <t xml:space="preserve">Accident non professionnel </t>
  </si>
  <si>
    <t xml:space="preserve">Maladie </t>
  </si>
  <si>
    <t>Total général</t>
  </si>
  <si>
    <t>Nombre de cas</t>
  </si>
  <si>
    <t>Jours d’absence</t>
  </si>
  <si>
    <t>3. Cockpit II</t>
  </si>
  <si>
    <t xml:space="preserve">Le tableau et les graphiques résument les absences enregistrées pour chaque collaborateur selon leur durée (courte, moyenne ou longue).  </t>
  </si>
  <si>
    <t>Total de cas</t>
  </si>
  <si>
    <t xml:space="preserve">Nombre d’absences de 1 à 3 jours </t>
  </si>
  <si>
    <t>Nombre d’absences de 4 à 10 jours</t>
  </si>
  <si>
    <t>Nombre d’absences de 11 à 30 jours</t>
  </si>
  <si>
    <t>Total de jours d’absence</t>
  </si>
  <si>
    <t>Absences de courte durée (1 à 3 jours)</t>
  </si>
  <si>
    <t>Absences de durée moyenne (4 à 10 jours)</t>
  </si>
  <si>
    <t>Absences de longue durée (11 à 30 jours)</t>
  </si>
  <si>
    <t>4. Comparaison Suisse</t>
  </si>
  <si>
    <t xml:space="preserve">Le tableau et les graphiques suivants permettent de comparer les valeurs enregistrées par votre entreprise avec la moyenne* suisse.  </t>
  </si>
  <si>
    <t>AP dans mon entreprise pour 1000 travailleurs à plein temps</t>
  </si>
  <si>
    <t>Nombre moyen* d’AP pour 1000 travailleurs à plein temps en Suisse</t>
  </si>
  <si>
    <t>ANP dans mon entreprise pour 1000 travailleurs à plein temps</t>
  </si>
  <si>
    <t>Nombre moyen* d’ANP pour 1000 travailleurs à plein temps en Suisse</t>
  </si>
  <si>
    <t xml:space="preserve">Nombre de jours d’absence par TPT  </t>
  </si>
  <si>
    <t xml:space="preserve">Nombre moyen* de jours d’absence par TPT en Suisse </t>
  </si>
  <si>
    <t>Risque de cas 
(pour 1000 travailleurs à plein temps)</t>
  </si>
  <si>
    <t xml:space="preserve">* Il est plus pertinent d’effectuer une comparaison avec la moyenne de la branche qu’avec la moyenne suisse. 
Pour ce faire, saisissez les valeurs de votre branche (voir onglet 8) dans les champs correspondants du tableau ci-dessus.    </t>
  </si>
  <si>
    <t xml:space="preserve">5. Accidents professionnels </t>
  </si>
  <si>
    <t xml:space="preserve">Le tableau et le graphique suivants permettent de visualiser les données relatives aux accidents professionnels au sein de votre entreprise.   </t>
  </si>
  <si>
    <t>Accidents professionnels</t>
  </si>
  <si>
    <t>Nombre d’absences de 1 à 3 jours</t>
  </si>
  <si>
    <t>Risque de cas (pour 1000 travailleurs à plein temps)</t>
  </si>
  <si>
    <t>Risque d’absences (en jours de travail) par travailleur à plein temps</t>
  </si>
  <si>
    <t>Taux d’absence (en % du nombre de jours de travail théorique)</t>
  </si>
  <si>
    <t xml:space="preserve">6. Accidents non professionnels  </t>
  </si>
  <si>
    <t xml:space="preserve">Le tableau et le graphique suivants permettent de visualiser les données relatives aux accidents non professionnels au sein de votre entreprise.   </t>
  </si>
  <si>
    <t xml:space="preserve">Accidents non professionnels </t>
  </si>
  <si>
    <t xml:space="preserve">7. Maladies   </t>
  </si>
  <si>
    <t xml:space="preserve">Le tableau et le graphique suivants permettent de visualiser les données relatives aux maladies au sein de votre entreprise.   </t>
  </si>
  <si>
    <t xml:space="preserve">Maladies </t>
  </si>
  <si>
    <t xml:space="preserve">Risque AP, risque ANP et nombre de jours d’absence par branche / secteur économique </t>
  </si>
  <si>
    <r>
      <t>Branche</t>
    </r>
    <r>
      <rPr>
        <b/>
        <vertAlign val="superscript"/>
        <sz val="14"/>
        <color theme="1"/>
        <rFont val="Calibri"/>
        <family val="2"/>
        <scheme val="minor"/>
      </rPr>
      <t xml:space="preserve"> </t>
    </r>
  </si>
  <si>
    <t>Risque AP pour 
1000 TPT</t>
  </si>
  <si>
    <t>Risque ANP pour 
1000 TPT</t>
  </si>
  <si>
    <t xml:space="preserve">Nombre de jours d’absence par TPT </t>
  </si>
  <si>
    <t>Moyenne suisse (2023)</t>
  </si>
  <si>
    <t>Construction</t>
  </si>
  <si>
    <t xml:space="preserve">Services financiers et d’assurance </t>
  </si>
  <si>
    <t xml:space="preserve">Activités spécialisées, scientifiques et techniques </t>
  </si>
  <si>
    <t>Hébergement et restauration</t>
  </si>
  <si>
    <t>Santé humaine et action sociale</t>
  </si>
  <si>
    <t>Commerce, entretien et réparation de véhicules à moteur</t>
  </si>
  <si>
    <t>Activités immobilières et de services</t>
  </si>
  <si>
    <t xml:space="preserve">Information et communication </t>
  </si>
  <si>
    <t xml:space="preserve">Art, divert., activités des ménages et autres prestations  </t>
  </si>
  <si>
    <t>Agriculture et sylviculture</t>
  </si>
  <si>
    <t>Administration publique, défense, assurances sociales</t>
  </si>
  <si>
    <t>Industrie manufacturière, production et distribution d’électricité</t>
  </si>
  <si>
    <t xml:space="preserve">Transports et entreposage </t>
  </si>
  <si>
    <t>Valeurs actualisées le 10 octobre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</si>
</sst>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_ * #,##0.0_ ;_ * \-#,##0.0_ ;_ * &quot;-&quot;??_ ;_ @_ "/>
  </numFmts>
  <fonts count="25">
    <font>
      <sz val="11"/>
      <color theme="1"/>
      <name val="Calibri"/>
      <family val="2"/>
      <scheme val="minor"/>
    </font>
    <font>
      <b/>
      <sz val="11"/>
      <color theme="1"/>
      <name val="Calibri"/>
      <family val="2"/>
      <scheme val="minor"/>
    </font>
    <font>
      <sz val="16"/>
      <color theme="1"/>
      <name val="Calibri"/>
      <family val="2"/>
      <scheme val="minor"/>
    </font>
    <font>
      <sz val="12"/>
      <color theme="1"/>
      <name val="Calibri"/>
      <family val="2"/>
    </font>
    <font>
      <b/>
      <sz val="12"/>
      <color theme="1"/>
      <name val="Calibri"/>
      <family val="2"/>
    </font>
    <font>
      <sz val="12"/>
      <color rgb="FFFF0000"/>
      <name val="Calibri"/>
      <family val="2"/>
    </font>
    <font>
      <sz val="11"/>
      <color rgb="FFFF0000"/>
      <name val="Calibri"/>
      <family val="2"/>
      <scheme val="minor"/>
    </font>
    <font>
      <b/>
      <vertAlign val="superscript"/>
      <sz val="14"/>
      <color theme="1"/>
      <name val="Calibri"/>
      <family val="2"/>
      <scheme val="minor"/>
    </font>
    <font>
      <sz val="11"/>
      <color theme="1"/>
      <name val="Calibri"/>
      <family val="2"/>
      <scheme val="minor"/>
    </font>
    <font>
      <b/>
      <sz val="12"/>
      <color theme="1"/>
      <name val="Verdana"/>
      <family val="2"/>
    </font>
    <font>
      <sz val="11"/>
      <color theme="1"/>
      <name val="Verdana"/>
      <family val="2"/>
    </font>
    <font>
      <sz val="10"/>
      <color theme="1"/>
      <name val="Verdana"/>
      <family val="2"/>
    </font>
    <font>
      <b/>
      <sz val="12"/>
      <name val="Verdana"/>
      <family val="2"/>
    </font>
    <font>
      <b/>
      <sz val="10"/>
      <color theme="1"/>
      <name val="Verdana"/>
      <family val="2"/>
    </font>
    <font>
      <b/>
      <sz val="10"/>
      <name val="Verdana"/>
      <family val="2"/>
    </font>
    <font>
      <b/>
      <sz val="14"/>
      <color theme="1"/>
      <name val="Verdana"/>
      <family val="2"/>
    </font>
    <font>
      <sz val="14"/>
      <color theme="1"/>
      <name val="Verdana"/>
      <family val="2"/>
    </font>
    <font>
      <sz val="16"/>
      <color theme="1"/>
      <name val="Verdana"/>
      <family val="2"/>
    </font>
    <font>
      <b/>
      <sz val="9"/>
      <color theme="1"/>
      <name val="Verdana"/>
      <family val="2"/>
    </font>
    <font>
      <sz val="20"/>
      <color theme="1"/>
      <name val="Verdana"/>
      <family val="2"/>
    </font>
    <font>
      <sz val="12"/>
      <color theme="1"/>
      <name val="Verdana"/>
      <family val="2"/>
    </font>
    <font>
      <b/>
      <sz val="10"/>
      <color rgb="FFFF0000"/>
      <name val="Verdana"/>
      <family val="2"/>
    </font>
    <font>
      <sz val="9"/>
      <color theme="1"/>
      <name val="Verdana"/>
      <family val="2"/>
    </font>
    <font>
      <b/>
      <sz val="12"/>
      <color rgb="FFFF0000"/>
      <name val="Calibri"/>
      <family val="2"/>
      <scheme val="minor"/>
    </font>
    <font>
      <sz val="12"/>
      <name val="Calibri"/>
      <family val="2"/>
      <scheme val="minor"/>
    </font>
  </fonts>
  <fills count="15">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0" tint="-0.249977111117893"/>
        <bgColor indexed="64"/>
      </patternFill>
    </fill>
    <fill>
      <patternFill patternType="solid">
        <fgColor rgb="FFFCE300"/>
        <bgColor indexed="64"/>
      </patternFill>
    </fill>
    <fill>
      <patternFill patternType="solid">
        <fgColor rgb="FFFF8200"/>
        <bgColor indexed="64"/>
      </patternFill>
    </fill>
    <fill>
      <patternFill patternType="solid">
        <fgColor rgb="FFFFC080"/>
        <bgColor indexed="64"/>
      </patternFill>
    </fill>
    <fill>
      <patternFill patternType="solid">
        <fgColor rgb="FFFFA140"/>
        <bgColor indexed="64"/>
      </patternFill>
    </fill>
    <fill>
      <patternFill patternType="solid">
        <fgColor rgb="FF00B8CF"/>
        <bgColor indexed="64"/>
      </patternFill>
    </fill>
    <fill>
      <patternFill patternType="solid">
        <fgColor rgb="FF80DBE7"/>
        <bgColor indexed="64"/>
      </patternFill>
    </fill>
    <fill>
      <patternFill patternType="solid">
        <fgColor rgb="FFFFF275"/>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8" fillId="0" borderId="0" applyFont="0" applyFill="0" applyBorder="0" applyAlignment="0" applyProtection="0"/>
  </cellStyleXfs>
  <cellXfs count="94">
    <xf numFmtId="0" fontId="0" fillId="0" borderId="0" xfId="0"/>
    <xf numFmtId="0" fontId="0" fillId="2" borderId="0" xfId="0" applyFill="1"/>
    <xf numFmtId="0" fontId="0" fillId="4" borderId="0" xfId="0" applyFill="1"/>
    <xf numFmtId="0" fontId="2" fillId="0" borderId="0" xfId="0" applyFont="1"/>
    <xf numFmtId="0" fontId="1" fillId="4" borderId="0" xfId="0" applyFont="1" applyFill="1"/>
    <xf numFmtId="0" fontId="6" fillId="0" borderId="0" xfId="0" applyFont="1"/>
    <xf numFmtId="0" fontId="9" fillId="0" borderId="0" xfId="0" applyFont="1"/>
    <xf numFmtId="0" fontId="10" fillId="0" borderId="0" xfId="0" applyFont="1"/>
    <xf numFmtId="0" fontId="11" fillId="0" borderId="0" xfId="0" applyFont="1" applyAlignment="1">
      <alignment horizontal="left" vertical="top" wrapText="1"/>
    </xf>
    <xf numFmtId="0" fontId="12" fillId="5" borderId="0" xfId="0" applyFont="1" applyFill="1" applyAlignment="1">
      <alignment horizontal="left" vertical="top" wrapText="1"/>
    </xf>
    <xf numFmtId="0" fontId="11" fillId="5" borderId="0" xfId="0" applyFont="1" applyFill="1" applyAlignment="1">
      <alignment horizontal="left" vertical="top" wrapText="1"/>
    </xf>
    <xf numFmtId="0" fontId="9" fillId="5" borderId="0" xfId="0" applyFont="1" applyFill="1" applyAlignment="1">
      <alignment horizontal="left" vertical="top" wrapText="1"/>
    </xf>
    <xf numFmtId="0" fontId="13" fillId="5" borderId="0" xfId="0" applyFont="1" applyFill="1" applyAlignment="1">
      <alignment horizontal="left" vertical="top" wrapText="1"/>
    </xf>
    <xf numFmtId="0" fontId="15" fillId="0" borderId="0" xfId="0" applyFont="1"/>
    <xf numFmtId="0" fontId="16" fillId="0" borderId="0" xfId="0" applyFont="1"/>
    <xf numFmtId="0" fontId="16" fillId="4" borderId="0" xfId="0" applyFont="1" applyFill="1"/>
    <xf numFmtId="0" fontId="11" fillId="0" borderId="0" xfId="0" applyFont="1"/>
    <xf numFmtId="0" fontId="11" fillId="4" borderId="0" xfId="0" applyFont="1" applyFill="1"/>
    <xf numFmtId="0" fontId="10" fillId="4" borderId="0" xfId="0" applyFont="1" applyFill="1"/>
    <xf numFmtId="0" fontId="11" fillId="4" borderId="1" xfId="0" applyFont="1" applyFill="1" applyBorder="1"/>
    <xf numFmtId="0" fontId="10" fillId="0" borderId="0" xfId="0" applyFont="1" applyAlignment="1">
      <alignment wrapText="1"/>
    </xf>
    <xf numFmtId="0" fontId="14" fillId="0" borderId="1" xfId="0" applyFont="1" applyBorder="1"/>
    <xf numFmtId="0" fontId="14" fillId="0" borderId="1" xfId="0" applyFont="1" applyBorder="1" applyAlignment="1">
      <alignment horizontal="center"/>
    </xf>
    <xf numFmtId="0" fontId="11" fillId="4" borderId="1" xfId="0" applyFont="1" applyFill="1" applyBorder="1" applyAlignment="1">
      <alignment horizontal="center"/>
    </xf>
    <xf numFmtId="0" fontId="14" fillId="0" borderId="2" xfId="0" applyFont="1" applyBorder="1"/>
    <xf numFmtId="0" fontId="13" fillId="4" borderId="0" xfId="0" applyFont="1" applyFill="1"/>
    <xf numFmtId="0" fontId="17" fillId="0" borderId="0" xfId="0" applyFont="1"/>
    <xf numFmtId="0" fontId="19" fillId="0" borderId="0" xfId="0" applyFont="1"/>
    <xf numFmtId="0" fontId="9" fillId="4" borderId="0" xfId="0" applyFont="1" applyFill="1"/>
    <xf numFmtId="0" fontId="15" fillId="4" borderId="0" xfId="0" applyFont="1" applyFill="1"/>
    <xf numFmtId="0" fontId="20" fillId="0" borderId="0" xfId="0" applyFont="1"/>
    <xf numFmtId="0" fontId="13" fillId="6" borderId="1" xfId="0" applyFont="1" applyFill="1" applyBorder="1"/>
    <xf numFmtId="0" fontId="22" fillId="0" borderId="0" xfId="0" applyFont="1"/>
    <xf numFmtId="0" fontId="10" fillId="0" borderId="0" xfId="0" applyFont="1" applyAlignment="1">
      <alignment horizontal="left" vertical="top" wrapText="1"/>
    </xf>
    <xf numFmtId="0" fontId="20" fillId="4" borderId="0" xfId="0" applyFont="1" applyFill="1" applyAlignment="1">
      <alignment horizontal="left" vertical="top" wrapText="1"/>
    </xf>
    <xf numFmtId="0" fontId="14" fillId="9" borderId="1" xfId="0" applyFont="1" applyFill="1" applyBorder="1"/>
    <xf numFmtId="0" fontId="11" fillId="7" borderId="0" xfId="0" applyFont="1" applyFill="1" applyAlignment="1">
      <alignment wrapText="1"/>
    </xf>
    <xf numFmtId="0" fontId="11" fillId="7" borderId="0" xfId="0" applyFont="1" applyFill="1"/>
    <xf numFmtId="0" fontId="14" fillId="9" borderId="1" xfId="0" applyFont="1" applyFill="1" applyBorder="1" applyAlignment="1">
      <alignment horizontal="center"/>
    </xf>
    <xf numFmtId="0" fontId="14" fillId="9" borderId="2" xfId="0" applyFont="1" applyFill="1" applyBorder="1" applyAlignment="1">
      <alignment horizontal="center"/>
    </xf>
    <xf numFmtId="0" fontId="14" fillId="8" borderId="1" xfId="0" applyFont="1" applyFill="1" applyBorder="1" applyAlignment="1">
      <alignment horizontal="center"/>
    </xf>
    <xf numFmtId="0" fontId="13" fillId="4" borderId="3" xfId="0" applyFont="1" applyFill="1" applyBorder="1" applyAlignment="1">
      <alignment vertical="center" wrapText="1"/>
    </xf>
    <xf numFmtId="0" fontId="14" fillId="9"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9" borderId="3" xfId="0" applyFont="1" applyFill="1" applyBorder="1" applyAlignment="1">
      <alignment horizontal="center" vertical="center" wrapText="1"/>
    </xf>
    <xf numFmtId="0" fontId="11" fillId="4" borderId="1" xfId="0" applyFont="1" applyFill="1" applyBorder="1" applyAlignment="1">
      <alignment vertical="center" wrapText="1"/>
    </xf>
    <xf numFmtId="0" fontId="11" fillId="0" borderId="0" xfId="0" applyFont="1" applyAlignment="1">
      <alignment vertical="center" wrapText="1"/>
    </xf>
    <xf numFmtId="0" fontId="10" fillId="0" borderId="0" xfId="0" applyFont="1" applyAlignment="1">
      <alignment vertical="center" wrapText="1"/>
    </xf>
    <xf numFmtId="0" fontId="13" fillId="12" borderId="4" xfId="0" applyFont="1" applyFill="1" applyBorder="1"/>
    <xf numFmtId="0" fontId="13" fillId="12" borderId="1" xfId="0" applyFont="1" applyFill="1" applyBorder="1"/>
    <xf numFmtId="0" fontId="11" fillId="12" borderId="1" xfId="0" applyFont="1" applyFill="1" applyBorder="1"/>
    <xf numFmtId="0" fontId="13" fillId="12" borderId="1" xfId="0" applyFont="1" applyFill="1" applyBorder="1" applyAlignment="1">
      <alignment horizontal="center" vertical="center" wrapText="1"/>
    </xf>
    <xf numFmtId="0" fontId="14" fillId="12" borderId="1" xfId="0" applyFont="1" applyFill="1" applyBorder="1" applyAlignment="1">
      <alignment horizontal="center"/>
    </xf>
    <xf numFmtId="0" fontId="14" fillId="12" borderId="2" xfId="0" applyFont="1" applyFill="1" applyBorder="1" applyAlignment="1">
      <alignment horizontal="center"/>
    </xf>
    <xf numFmtId="0" fontId="13" fillId="12" borderId="4" xfId="0" applyFont="1" applyFill="1" applyBorder="1" applyAlignment="1">
      <alignment horizontal="center" vertical="center" wrapText="1"/>
    </xf>
    <xf numFmtId="0" fontId="14" fillId="11" borderId="1" xfId="0" applyFont="1" applyFill="1" applyBorder="1" applyAlignment="1">
      <alignment horizontal="center"/>
    </xf>
    <xf numFmtId="0" fontId="13" fillId="12" borderId="4" xfId="0" applyFont="1" applyFill="1" applyBorder="1" applyAlignment="1">
      <alignment vertical="center"/>
    </xf>
    <xf numFmtId="0" fontId="13" fillId="12" borderId="1" xfId="0" applyFont="1" applyFill="1" applyBorder="1" applyAlignment="1">
      <alignment vertical="center"/>
    </xf>
    <xf numFmtId="0" fontId="11" fillId="4" borderId="1" xfId="0" applyFont="1" applyFill="1" applyBorder="1" applyAlignment="1">
      <alignment vertical="center"/>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1" fillId="10" borderId="1" xfId="0" applyFont="1" applyFill="1" applyBorder="1" applyAlignment="1">
      <alignment vertical="center" wrapText="1"/>
    </xf>
    <xf numFmtId="0" fontId="11" fillId="10" borderId="1" xfId="0" applyFont="1" applyFill="1" applyBorder="1" applyAlignment="1">
      <alignment horizontal="center" vertical="center" wrapText="1"/>
    </xf>
    <xf numFmtId="0" fontId="11" fillId="10" borderId="1" xfId="0" quotePrefix="1" applyFont="1" applyFill="1" applyBorder="1" applyAlignment="1">
      <alignment horizontal="center" vertical="center" wrapText="1"/>
    </xf>
    <xf numFmtId="0" fontId="11" fillId="12" borderId="1" xfId="0" applyFont="1" applyFill="1" applyBorder="1" applyAlignment="1">
      <alignment vertical="center" wrapText="1"/>
    </xf>
    <xf numFmtId="0" fontId="11" fillId="12" borderId="1" xfId="0" applyFont="1" applyFill="1" applyBorder="1" applyAlignment="1">
      <alignment horizontal="center" vertical="center" wrapText="1"/>
    </xf>
    <xf numFmtId="0" fontId="17" fillId="0" borderId="0" xfId="0" applyFont="1" applyAlignment="1">
      <alignment vertical="center"/>
    </xf>
    <xf numFmtId="0" fontId="10" fillId="0" borderId="0" xfId="0" applyFont="1" applyAlignment="1">
      <alignment vertical="center"/>
    </xf>
    <xf numFmtId="0" fontId="11" fillId="6"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1" fontId="11" fillId="10" borderId="1" xfId="0" applyNumberFormat="1" applyFont="1" applyFill="1" applyBorder="1" applyAlignment="1">
      <alignment horizontal="center" vertical="center" wrapText="1"/>
    </xf>
    <xf numFmtId="165" fontId="11" fillId="10" borderId="1" xfId="1" applyNumberFormat="1" applyFont="1" applyFill="1" applyBorder="1" applyAlignment="1">
      <alignment vertical="center" wrapText="1"/>
    </xf>
    <xf numFmtId="165" fontId="11" fillId="10" borderId="1" xfId="1" applyNumberFormat="1" applyFont="1" applyFill="1" applyBorder="1" applyAlignment="1">
      <alignment horizontal="center" vertical="center" wrapText="1"/>
    </xf>
    <xf numFmtId="164" fontId="11" fillId="10" borderId="1" xfId="0" applyNumberFormat="1" applyFont="1" applyFill="1" applyBorder="1" applyAlignment="1">
      <alignment horizontal="center" vertical="center" wrapText="1"/>
    </xf>
    <xf numFmtId="0" fontId="11" fillId="12" borderId="1" xfId="0" quotePrefix="1" applyFont="1" applyFill="1" applyBorder="1" applyAlignment="1">
      <alignment horizontal="center" vertical="center" wrapText="1"/>
    </xf>
    <xf numFmtId="0" fontId="13" fillId="3" borderId="1" xfId="0" applyFont="1" applyFill="1" applyBorder="1" applyAlignment="1">
      <alignment horizontal="center"/>
    </xf>
    <xf numFmtId="0" fontId="11" fillId="10" borderId="1" xfId="0" applyFont="1" applyFill="1" applyBorder="1" applyAlignment="1">
      <alignment wrapText="1"/>
    </xf>
    <xf numFmtId="0" fontId="11" fillId="12" borderId="1" xfId="0" applyFont="1" applyFill="1" applyBorder="1" applyAlignment="1">
      <alignment wrapText="1"/>
    </xf>
    <xf numFmtId="0" fontId="11" fillId="12" borderId="1" xfId="0" applyFont="1" applyFill="1" applyBorder="1" applyAlignment="1">
      <alignment horizontal="center" wrapText="1"/>
    </xf>
    <xf numFmtId="0" fontId="11" fillId="6" borderId="1" xfId="0" applyFont="1" applyFill="1" applyBorder="1" applyAlignment="1">
      <alignment wrapText="1"/>
    </xf>
    <xf numFmtId="2" fontId="11" fillId="6" borderId="1" xfId="0" applyNumberFormat="1" applyFont="1" applyFill="1" applyBorder="1" applyAlignment="1">
      <alignment horizontal="center" wrapText="1"/>
    </xf>
    <xf numFmtId="0" fontId="11" fillId="6" borderId="1" xfId="0" applyFont="1" applyFill="1" applyBorder="1" applyAlignment="1">
      <alignment vertical="center" wrapText="1"/>
    </xf>
    <xf numFmtId="2" fontId="11" fillId="6" borderId="1" xfId="0" applyNumberFormat="1" applyFont="1" applyFill="1" applyBorder="1" applyAlignment="1">
      <alignment horizontal="center" vertical="center" wrapText="1"/>
    </xf>
    <xf numFmtId="1" fontId="11" fillId="6" borderId="1" xfId="0" applyNumberFormat="1" applyFont="1" applyFill="1" applyBorder="1" applyAlignment="1">
      <alignment horizontal="center" wrapText="1"/>
    </xf>
    <xf numFmtId="0" fontId="11" fillId="10" borderId="1" xfId="0" quotePrefix="1" applyFont="1" applyFill="1" applyBorder="1" applyAlignment="1">
      <alignment horizontal="center" wrapText="1"/>
    </xf>
    <xf numFmtId="1" fontId="11" fillId="6" borderId="1" xfId="0" applyNumberFormat="1" applyFont="1" applyFill="1" applyBorder="1" applyAlignment="1">
      <alignment horizontal="center" vertical="center" wrapText="1"/>
    </xf>
    <xf numFmtId="1" fontId="11" fillId="12" borderId="1" xfId="0" applyNumberFormat="1" applyFont="1" applyFill="1" applyBorder="1" applyAlignment="1">
      <alignment horizontal="center" vertical="center" wrapText="1"/>
    </xf>
    <xf numFmtId="0" fontId="21" fillId="0" borderId="1" xfId="0" applyFont="1" applyBorder="1" applyAlignment="1">
      <alignment vertical="center"/>
    </xf>
    <xf numFmtId="0" fontId="11" fillId="0" borderId="1" xfId="0" applyFont="1" applyBorder="1" applyAlignment="1">
      <alignment vertical="center"/>
    </xf>
    <xf numFmtId="0" fontId="13" fillId="10" borderId="1" xfId="0" applyFont="1" applyFill="1" applyBorder="1" applyAlignment="1">
      <alignment vertical="center"/>
    </xf>
    <xf numFmtId="0" fontId="13" fillId="10" borderId="1" xfId="0" applyFont="1" applyFill="1" applyBorder="1" applyAlignment="1">
      <alignment horizontal="center" vertical="center" wrapText="1"/>
    </xf>
    <xf numFmtId="0" fontId="18" fillId="13" borderId="0" xfId="0" applyFont="1" applyFill="1" applyAlignment="1">
      <alignment horizontal="left" vertical="top" wrapText="1"/>
    </xf>
    <xf numFmtId="164" fontId="23" fillId="14" borderId="5" xfId="0" applyNumberFormat="1" applyFont="1" applyFill="1" applyBorder="1" applyAlignment="1">
      <alignment horizontal="center" wrapText="1"/>
    </xf>
    <xf numFmtId="164" fontId="24" fillId="14" borderId="1" xfId="0" applyNumberFormat="1" applyFont="1" applyFill="1" applyBorder="1" applyAlignment="1">
      <alignment horizontal="center"/>
    </xf>
  </cellXfs>
  <cellStyles count="2">
    <cellStyle name="Komma" xfId="1" builtinId="3"/>
    <cellStyle name="Standard" xfId="0" builtinId="0"/>
  </cellStyles>
  <dxfs count="0"/>
  <tableStyles count="0" defaultTableStyle="TableStyleMedium2" defaultPivotStyle="PivotStyleLight16"/>
  <colors>
    <mruColors>
      <color rgb="FFFFA140"/>
      <color rgb="FF80DBE7"/>
      <color rgb="FFFFF275"/>
      <color rgb="FFFCE300"/>
      <color rgb="FF00B8CF"/>
      <color rgb="FFFF8200"/>
      <color rgb="FFFFC080"/>
      <color rgb="FFEB0064"/>
      <color rgb="FFC1E200"/>
      <color rgb="FF7D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de-CH" sz="1100" b="1"/>
              <a:t>Nombre</a:t>
            </a:r>
            <a:r>
              <a:rPr lang="de-CH" sz="1100" b="1" baseline="0"/>
              <a:t> de cas et de jours d'absence (AP,ANP et maladies</a:t>
            </a:r>
            <a:r>
              <a:rPr lang="de-CH" sz="1100" baseline="0"/>
              <a:t>)</a:t>
            </a:r>
            <a:endParaRPr lang="de-CH"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'2. Cockpit I'!$A$5</c:f>
              <c:strCache>
                <c:ptCount val="1"/>
                <c:pt idx="0">
                  <c:v>Nombre de cas</c:v>
                </c:pt>
              </c:strCache>
            </c:strRef>
          </c:tx>
          <c:spPr>
            <a:solidFill>
              <a:srgbClr val="FFA14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Cockpit I'!$B$4:$E$4</c:f>
              <c:strCache>
                <c:ptCount val="4"/>
                <c:pt idx="0">
                  <c:v>Accident professionnel</c:v>
                </c:pt>
                <c:pt idx="1">
                  <c:v>Accident non professionnel </c:v>
                </c:pt>
                <c:pt idx="2">
                  <c:v>Maladie </c:v>
                </c:pt>
                <c:pt idx="3">
                  <c:v>Total général</c:v>
                </c:pt>
              </c:strCache>
            </c:strRef>
          </c:cat>
          <c:val>
            <c:numRef>
              <c:f>'2. Cockpit I'!$B$5:$E$5</c:f>
              <c:numCache>
                <c:formatCode>General</c:formatCode>
                <c:ptCount val="4"/>
                <c:pt idx="0">
                  <c:v>3</c:v>
                </c:pt>
                <c:pt idx="1">
                  <c:v>3</c:v>
                </c:pt>
                <c:pt idx="2">
                  <c:v>4</c:v>
                </c:pt>
                <c:pt idx="3">
                  <c:v>10</c:v>
                </c:pt>
              </c:numCache>
            </c:numRef>
          </c:val>
          <c:extLst>
            <c:ext xmlns:c16="http://schemas.microsoft.com/office/drawing/2014/chart" uri="{C3380CC4-5D6E-409C-BE32-E72D297353CC}">
              <c16:uniqueId val="{00000000-BE19-4705-8604-EF8A149A1DD2}"/>
            </c:ext>
          </c:extLst>
        </c:ser>
        <c:ser>
          <c:idx val="1"/>
          <c:order val="1"/>
          <c:tx>
            <c:strRef>
              <c:f>'2. Cockpit I'!$A$6</c:f>
              <c:strCache>
                <c:ptCount val="1"/>
                <c:pt idx="0">
                  <c:v>Jours d’absence</c:v>
                </c:pt>
              </c:strCache>
            </c:strRef>
          </c:tx>
          <c:spPr>
            <a:solidFill>
              <a:srgbClr val="80DBE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Cockpit I'!$B$4:$E$4</c:f>
              <c:strCache>
                <c:ptCount val="4"/>
                <c:pt idx="0">
                  <c:v>Accident professionnel</c:v>
                </c:pt>
                <c:pt idx="1">
                  <c:v>Accident non professionnel </c:v>
                </c:pt>
                <c:pt idx="2">
                  <c:v>Maladie </c:v>
                </c:pt>
                <c:pt idx="3">
                  <c:v>Total général</c:v>
                </c:pt>
              </c:strCache>
            </c:strRef>
          </c:cat>
          <c:val>
            <c:numRef>
              <c:f>'2. Cockpit I'!$B$6:$E$6</c:f>
              <c:numCache>
                <c:formatCode>General</c:formatCode>
                <c:ptCount val="4"/>
                <c:pt idx="0">
                  <c:v>23</c:v>
                </c:pt>
                <c:pt idx="1">
                  <c:v>19</c:v>
                </c:pt>
                <c:pt idx="2">
                  <c:v>26</c:v>
                </c:pt>
                <c:pt idx="3">
                  <c:v>68</c:v>
                </c:pt>
              </c:numCache>
            </c:numRef>
          </c:val>
          <c:extLst>
            <c:ext xmlns:c16="http://schemas.microsoft.com/office/drawing/2014/chart" uri="{C3380CC4-5D6E-409C-BE32-E72D297353CC}">
              <c16:uniqueId val="{00000001-BE19-4705-8604-EF8A149A1DD2}"/>
            </c:ext>
          </c:extLst>
        </c:ser>
        <c:dLbls>
          <c:dLblPos val="outEnd"/>
          <c:showLegendKey val="0"/>
          <c:showVal val="1"/>
          <c:showCatName val="0"/>
          <c:showSerName val="0"/>
          <c:showPercent val="0"/>
          <c:showBubbleSize val="0"/>
        </c:dLbls>
        <c:gapWidth val="219"/>
        <c:overlap val="-27"/>
        <c:axId val="509172976"/>
        <c:axId val="509170352"/>
      </c:barChart>
      <c:catAx>
        <c:axId val="5091729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09170352"/>
        <c:crosses val="autoZero"/>
        <c:auto val="1"/>
        <c:lblAlgn val="ctr"/>
        <c:lblOffset val="100"/>
        <c:noMultiLvlLbl val="0"/>
      </c:catAx>
      <c:valAx>
        <c:axId val="5091703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09172976"/>
        <c:crosses val="autoZero"/>
        <c:crossBetween val="between"/>
      </c:valAx>
      <c:spPr>
        <a:noFill/>
        <a:ln>
          <a:noFill/>
        </a:ln>
        <a:effectLst/>
      </c:spPr>
    </c:plotArea>
    <c:legend>
      <c:legendPos val="b"/>
      <c:layout>
        <c:manualLayout>
          <c:xMode val="edge"/>
          <c:yMode val="edge"/>
          <c:x val="0.34986211844626686"/>
          <c:y val="0.92039025056791968"/>
          <c:w val="0.35563908490677421"/>
          <c:h val="6.919760192665719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de-CH" sz="1100" b="1"/>
              <a:t>Vue d'ensemble du nombre d'absences et de jours d'absence dans l'entreprise</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FFA140"/>
              </a:solidFill>
              <a:ln>
                <a:noFill/>
              </a:ln>
              <a:effectLst/>
            </c:spPr>
            <c:extLst>
              <c:ext xmlns:c16="http://schemas.microsoft.com/office/drawing/2014/chart" uri="{C3380CC4-5D6E-409C-BE32-E72D297353CC}">
                <c16:uniqueId val="{00000001-E49F-45C9-A530-7C08AB9EEE3F}"/>
              </c:ext>
            </c:extLst>
          </c:dPt>
          <c:dPt>
            <c:idx val="1"/>
            <c:invertIfNegative val="0"/>
            <c:bubble3D val="0"/>
            <c:spPr>
              <a:solidFill>
                <a:srgbClr val="FFA140"/>
              </a:solidFill>
              <a:ln>
                <a:noFill/>
              </a:ln>
              <a:effectLst/>
            </c:spPr>
            <c:extLst>
              <c:ext xmlns:c16="http://schemas.microsoft.com/office/drawing/2014/chart" uri="{C3380CC4-5D6E-409C-BE32-E72D297353CC}">
                <c16:uniqueId val="{00000002-E49F-45C9-A530-7C08AB9EEE3F}"/>
              </c:ext>
            </c:extLst>
          </c:dPt>
          <c:dPt>
            <c:idx val="2"/>
            <c:invertIfNegative val="0"/>
            <c:bubble3D val="0"/>
            <c:spPr>
              <a:solidFill>
                <a:srgbClr val="FFA140"/>
              </a:solidFill>
              <a:ln>
                <a:noFill/>
              </a:ln>
              <a:effectLst/>
            </c:spPr>
            <c:extLst>
              <c:ext xmlns:c16="http://schemas.microsoft.com/office/drawing/2014/chart" uri="{C3380CC4-5D6E-409C-BE32-E72D297353CC}">
                <c16:uniqueId val="{00000003-E49F-45C9-A530-7C08AB9EEE3F}"/>
              </c:ext>
            </c:extLst>
          </c:dPt>
          <c:dPt>
            <c:idx val="3"/>
            <c:invertIfNegative val="0"/>
            <c:bubble3D val="0"/>
            <c:spPr>
              <a:solidFill>
                <a:srgbClr val="FFA140"/>
              </a:solidFill>
              <a:ln>
                <a:noFill/>
              </a:ln>
              <a:effectLst/>
            </c:spPr>
            <c:extLst>
              <c:ext xmlns:c16="http://schemas.microsoft.com/office/drawing/2014/chart" uri="{C3380CC4-5D6E-409C-BE32-E72D297353CC}">
                <c16:uniqueId val="{00000004-E49F-45C9-A530-7C08AB9EEE3F}"/>
              </c:ext>
            </c:extLst>
          </c:dPt>
          <c:dPt>
            <c:idx val="4"/>
            <c:invertIfNegative val="0"/>
            <c:bubble3D val="0"/>
            <c:spPr>
              <a:solidFill>
                <a:srgbClr val="80DBE7"/>
              </a:solidFill>
              <a:ln>
                <a:noFill/>
              </a:ln>
              <a:effectLst/>
            </c:spPr>
            <c:extLst>
              <c:ext xmlns:c16="http://schemas.microsoft.com/office/drawing/2014/chart" uri="{C3380CC4-5D6E-409C-BE32-E72D297353CC}">
                <c16:uniqueId val="{00000005-E49F-45C9-A530-7C08AB9EEE3F}"/>
              </c:ext>
            </c:extLst>
          </c:dPt>
          <c:dPt>
            <c:idx val="5"/>
            <c:invertIfNegative val="0"/>
            <c:bubble3D val="0"/>
            <c:spPr>
              <a:solidFill>
                <a:srgbClr val="80DBE7"/>
              </a:solidFill>
              <a:ln>
                <a:noFill/>
              </a:ln>
              <a:effectLst/>
            </c:spPr>
            <c:extLst>
              <c:ext xmlns:c16="http://schemas.microsoft.com/office/drawing/2014/chart" uri="{C3380CC4-5D6E-409C-BE32-E72D297353CC}">
                <c16:uniqueId val="{00000008-E49F-45C9-A530-7C08AB9EEE3F}"/>
              </c:ext>
            </c:extLst>
          </c:dPt>
          <c:dPt>
            <c:idx val="6"/>
            <c:invertIfNegative val="0"/>
            <c:bubble3D val="0"/>
            <c:spPr>
              <a:solidFill>
                <a:srgbClr val="80DBE7"/>
              </a:solidFill>
              <a:ln>
                <a:noFill/>
              </a:ln>
              <a:effectLst/>
            </c:spPr>
            <c:extLst>
              <c:ext xmlns:c16="http://schemas.microsoft.com/office/drawing/2014/chart" uri="{C3380CC4-5D6E-409C-BE32-E72D297353CC}">
                <c16:uniqueId val="{00000006-E49F-45C9-A530-7C08AB9EEE3F}"/>
              </c:ext>
            </c:extLst>
          </c:dPt>
          <c:dPt>
            <c:idx val="7"/>
            <c:invertIfNegative val="0"/>
            <c:bubble3D val="0"/>
            <c:spPr>
              <a:solidFill>
                <a:srgbClr val="80DBE7"/>
              </a:solidFill>
              <a:ln>
                <a:noFill/>
              </a:ln>
              <a:effectLst/>
            </c:spPr>
            <c:extLst>
              <c:ext xmlns:c16="http://schemas.microsoft.com/office/drawing/2014/chart" uri="{C3380CC4-5D6E-409C-BE32-E72D297353CC}">
                <c16:uniqueId val="{00000007-E49F-45C9-A530-7C08AB9EEE3F}"/>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Cockpit II'!$A$5:$A$12</c:f>
              <c:strCache>
                <c:ptCount val="8"/>
                <c:pt idx="0">
                  <c:v>Total de cas</c:v>
                </c:pt>
                <c:pt idx="1">
                  <c:v>Nombre d’absences de 1 à 3 jours </c:v>
                </c:pt>
                <c:pt idx="2">
                  <c:v>Nombre d’absences de 4 à 10 jours</c:v>
                </c:pt>
                <c:pt idx="3">
                  <c:v>Nombre d’absences de 11 à 30 jours</c:v>
                </c:pt>
                <c:pt idx="4">
                  <c:v>Total de jours d’absence</c:v>
                </c:pt>
                <c:pt idx="5">
                  <c:v>Absences de courte durée (1 à 3 jours)</c:v>
                </c:pt>
                <c:pt idx="6">
                  <c:v>Absences de durée moyenne (4 à 10 jours)</c:v>
                </c:pt>
                <c:pt idx="7">
                  <c:v>Absences de longue durée (11 à 30 jours)</c:v>
                </c:pt>
              </c:strCache>
            </c:strRef>
          </c:cat>
          <c:val>
            <c:numRef>
              <c:f>'3. Cockpit II'!$E$5:$E$12</c:f>
              <c:numCache>
                <c:formatCode>General</c:formatCode>
                <c:ptCount val="8"/>
                <c:pt idx="0">
                  <c:v>10</c:v>
                </c:pt>
                <c:pt idx="1">
                  <c:v>3</c:v>
                </c:pt>
                <c:pt idx="2">
                  <c:v>4</c:v>
                </c:pt>
                <c:pt idx="3">
                  <c:v>3</c:v>
                </c:pt>
                <c:pt idx="4">
                  <c:v>68</c:v>
                </c:pt>
                <c:pt idx="5">
                  <c:v>6</c:v>
                </c:pt>
                <c:pt idx="6">
                  <c:v>22</c:v>
                </c:pt>
                <c:pt idx="7">
                  <c:v>40</c:v>
                </c:pt>
              </c:numCache>
            </c:numRef>
          </c:val>
          <c:extLst>
            <c:ext xmlns:c16="http://schemas.microsoft.com/office/drawing/2014/chart" uri="{C3380CC4-5D6E-409C-BE32-E72D297353CC}">
              <c16:uniqueId val="{00000000-E49F-45C9-A530-7C08AB9EEE3F}"/>
            </c:ext>
          </c:extLst>
        </c:ser>
        <c:dLbls>
          <c:dLblPos val="outEnd"/>
          <c:showLegendKey val="0"/>
          <c:showVal val="1"/>
          <c:showCatName val="0"/>
          <c:showSerName val="0"/>
          <c:showPercent val="0"/>
          <c:showBubbleSize val="0"/>
        </c:dLbls>
        <c:gapWidth val="219"/>
        <c:overlap val="-27"/>
        <c:axId val="660723264"/>
        <c:axId val="660725560"/>
      </c:barChart>
      <c:catAx>
        <c:axId val="66072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0725560"/>
        <c:crosses val="autoZero"/>
        <c:auto val="1"/>
        <c:lblAlgn val="ctr"/>
        <c:lblOffset val="100"/>
        <c:noMultiLvlLbl val="0"/>
      </c:catAx>
      <c:valAx>
        <c:axId val="66072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0723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de-CH" sz="1100" b="1"/>
              <a:t>Nombre d'absences et de jours d'absence par type d'événement</a:t>
            </a:r>
            <a:r>
              <a:rPr lang="de-CH" sz="1100" b="1" baseline="0"/>
              <a:t> (AP, ANP et Mal.)</a:t>
            </a:r>
            <a:endParaRPr lang="de-CH"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'3. Cockpit II'!$B$4</c:f>
              <c:strCache>
                <c:ptCount val="1"/>
                <c:pt idx="0">
                  <c:v>Accident professionnel</c:v>
                </c:pt>
              </c:strCache>
            </c:strRef>
          </c:tx>
          <c:spPr>
            <a:solidFill>
              <a:srgbClr val="FFA14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Cockpit II'!$A$5:$A$12</c:f>
              <c:strCache>
                <c:ptCount val="8"/>
                <c:pt idx="0">
                  <c:v>Total de cas</c:v>
                </c:pt>
                <c:pt idx="1">
                  <c:v>Nombre d’absences de 1 à 3 jours </c:v>
                </c:pt>
                <c:pt idx="2">
                  <c:v>Nombre d’absences de 4 à 10 jours</c:v>
                </c:pt>
                <c:pt idx="3">
                  <c:v>Nombre d’absences de 11 à 30 jours</c:v>
                </c:pt>
                <c:pt idx="4">
                  <c:v>Total de jours d’absence</c:v>
                </c:pt>
                <c:pt idx="5">
                  <c:v>Absences de courte durée (1 à 3 jours)</c:v>
                </c:pt>
                <c:pt idx="6">
                  <c:v>Absences de durée moyenne (4 à 10 jours)</c:v>
                </c:pt>
                <c:pt idx="7">
                  <c:v>Absences de longue durée (11 à 30 jours)</c:v>
                </c:pt>
              </c:strCache>
            </c:strRef>
          </c:cat>
          <c:val>
            <c:numRef>
              <c:f>'3. Cockpit II'!$B$5:$B$12</c:f>
              <c:numCache>
                <c:formatCode>General</c:formatCode>
                <c:ptCount val="8"/>
                <c:pt idx="0">
                  <c:v>3</c:v>
                </c:pt>
                <c:pt idx="1">
                  <c:v>1</c:v>
                </c:pt>
                <c:pt idx="2">
                  <c:v>1</c:v>
                </c:pt>
                <c:pt idx="3">
                  <c:v>1</c:v>
                </c:pt>
                <c:pt idx="4">
                  <c:v>23</c:v>
                </c:pt>
                <c:pt idx="5">
                  <c:v>3</c:v>
                </c:pt>
                <c:pt idx="6">
                  <c:v>7</c:v>
                </c:pt>
                <c:pt idx="7">
                  <c:v>13</c:v>
                </c:pt>
              </c:numCache>
            </c:numRef>
          </c:val>
          <c:extLst>
            <c:ext xmlns:c16="http://schemas.microsoft.com/office/drawing/2014/chart" uri="{C3380CC4-5D6E-409C-BE32-E72D297353CC}">
              <c16:uniqueId val="{00000000-B42D-4214-A586-514500F1F8E6}"/>
            </c:ext>
          </c:extLst>
        </c:ser>
        <c:ser>
          <c:idx val="1"/>
          <c:order val="1"/>
          <c:tx>
            <c:strRef>
              <c:f>'3. Cockpit II'!$C$4</c:f>
              <c:strCache>
                <c:ptCount val="1"/>
                <c:pt idx="0">
                  <c:v>Accident non professionnel </c:v>
                </c:pt>
              </c:strCache>
            </c:strRef>
          </c:tx>
          <c:spPr>
            <a:solidFill>
              <a:srgbClr val="80DBE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Cockpit II'!$A$5:$A$12</c:f>
              <c:strCache>
                <c:ptCount val="8"/>
                <c:pt idx="0">
                  <c:v>Total de cas</c:v>
                </c:pt>
                <c:pt idx="1">
                  <c:v>Nombre d’absences de 1 à 3 jours </c:v>
                </c:pt>
                <c:pt idx="2">
                  <c:v>Nombre d’absences de 4 à 10 jours</c:v>
                </c:pt>
                <c:pt idx="3">
                  <c:v>Nombre d’absences de 11 à 30 jours</c:v>
                </c:pt>
                <c:pt idx="4">
                  <c:v>Total de jours d’absence</c:v>
                </c:pt>
                <c:pt idx="5">
                  <c:v>Absences de courte durée (1 à 3 jours)</c:v>
                </c:pt>
                <c:pt idx="6">
                  <c:v>Absences de durée moyenne (4 à 10 jours)</c:v>
                </c:pt>
                <c:pt idx="7">
                  <c:v>Absences de longue durée (11 à 30 jours)</c:v>
                </c:pt>
              </c:strCache>
            </c:strRef>
          </c:cat>
          <c:val>
            <c:numRef>
              <c:f>'3. Cockpit II'!$C$5:$C$12</c:f>
              <c:numCache>
                <c:formatCode>General</c:formatCode>
                <c:ptCount val="8"/>
                <c:pt idx="0">
                  <c:v>3</c:v>
                </c:pt>
                <c:pt idx="1">
                  <c:v>1</c:v>
                </c:pt>
                <c:pt idx="2">
                  <c:v>1</c:v>
                </c:pt>
                <c:pt idx="3">
                  <c:v>1</c:v>
                </c:pt>
                <c:pt idx="4">
                  <c:v>19</c:v>
                </c:pt>
                <c:pt idx="5">
                  <c:v>1</c:v>
                </c:pt>
                <c:pt idx="6">
                  <c:v>6</c:v>
                </c:pt>
                <c:pt idx="7">
                  <c:v>12</c:v>
                </c:pt>
              </c:numCache>
            </c:numRef>
          </c:val>
          <c:extLst>
            <c:ext xmlns:c16="http://schemas.microsoft.com/office/drawing/2014/chart" uri="{C3380CC4-5D6E-409C-BE32-E72D297353CC}">
              <c16:uniqueId val="{00000001-B42D-4214-A586-514500F1F8E6}"/>
            </c:ext>
          </c:extLst>
        </c:ser>
        <c:ser>
          <c:idx val="2"/>
          <c:order val="2"/>
          <c:tx>
            <c:strRef>
              <c:f>'3. Cockpit II'!$D$4</c:f>
              <c:strCache>
                <c:ptCount val="1"/>
                <c:pt idx="0">
                  <c:v>Maladie </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Cockpit II'!$A$5:$A$12</c:f>
              <c:strCache>
                <c:ptCount val="8"/>
                <c:pt idx="0">
                  <c:v>Total de cas</c:v>
                </c:pt>
                <c:pt idx="1">
                  <c:v>Nombre d’absences de 1 à 3 jours </c:v>
                </c:pt>
                <c:pt idx="2">
                  <c:v>Nombre d’absences de 4 à 10 jours</c:v>
                </c:pt>
                <c:pt idx="3">
                  <c:v>Nombre d’absences de 11 à 30 jours</c:v>
                </c:pt>
                <c:pt idx="4">
                  <c:v>Total de jours d’absence</c:v>
                </c:pt>
                <c:pt idx="5">
                  <c:v>Absences de courte durée (1 à 3 jours)</c:v>
                </c:pt>
                <c:pt idx="6">
                  <c:v>Absences de durée moyenne (4 à 10 jours)</c:v>
                </c:pt>
                <c:pt idx="7">
                  <c:v>Absences de longue durée (11 à 30 jours)</c:v>
                </c:pt>
              </c:strCache>
            </c:strRef>
          </c:cat>
          <c:val>
            <c:numRef>
              <c:f>'3. Cockpit II'!$D$5:$D$12</c:f>
              <c:numCache>
                <c:formatCode>General</c:formatCode>
                <c:ptCount val="8"/>
                <c:pt idx="0">
                  <c:v>4</c:v>
                </c:pt>
                <c:pt idx="1">
                  <c:v>1</c:v>
                </c:pt>
                <c:pt idx="2">
                  <c:v>2</c:v>
                </c:pt>
                <c:pt idx="3">
                  <c:v>1</c:v>
                </c:pt>
                <c:pt idx="4">
                  <c:v>26</c:v>
                </c:pt>
                <c:pt idx="5">
                  <c:v>2</c:v>
                </c:pt>
                <c:pt idx="6">
                  <c:v>9</c:v>
                </c:pt>
                <c:pt idx="7">
                  <c:v>15</c:v>
                </c:pt>
              </c:numCache>
            </c:numRef>
          </c:val>
          <c:extLst>
            <c:ext xmlns:c16="http://schemas.microsoft.com/office/drawing/2014/chart" uri="{C3380CC4-5D6E-409C-BE32-E72D297353CC}">
              <c16:uniqueId val="{00000002-B42D-4214-A586-514500F1F8E6}"/>
            </c:ext>
          </c:extLst>
        </c:ser>
        <c:dLbls>
          <c:dLblPos val="outEnd"/>
          <c:showLegendKey val="0"/>
          <c:showVal val="1"/>
          <c:showCatName val="0"/>
          <c:showSerName val="0"/>
          <c:showPercent val="0"/>
          <c:showBubbleSize val="0"/>
        </c:dLbls>
        <c:gapWidth val="219"/>
        <c:overlap val="-27"/>
        <c:axId val="649709600"/>
        <c:axId val="649707960"/>
      </c:barChart>
      <c:catAx>
        <c:axId val="649709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49707960"/>
        <c:crosses val="autoZero"/>
        <c:auto val="1"/>
        <c:lblAlgn val="ctr"/>
        <c:lblOffset val="100"/>
        <c:noMultiLvlLbl val="0"/>
      </c:catAx>
      <c:valAx>
        <c:axId val="6497079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49709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100" b="0" i="0" u="none" strike="noStrike" kern="1200" spc="0" baseline="0">
                <a:solidFill>
                  <a:sysClr val="windowText" lastClr="000000">
                    <a:lumMod val="65000"/>
                    <a:lumOff val="35000"/>
                  </a:sysClr>
                </a:solidFill>
                <a:latin typeface="+mn-lt"/>
                <a:ea typeface="+mn-ea"/>
                <a:cs typeface="+mn-cs"/>
              </a:defRPr>
            </a:pPr>
            <a:r>
              <a:rPr lang="en-US" sz="1100" b="1" i="0" baseline="0">
                <a:effectLst/>
              </a:rPr>
              <a:t>Comparaison du nombre d'accidents professionnels</a:t>
            </a:r>
            <a:endParaRPr lang="de-CH" sz="11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100">
                <a:solidFill>
                  <a:sysClr val="windowText" lastClr="000000">
                    <a:lumMod val="65000"/>
                    <a:lumOff val="35000"/>
                  </a:sysClr>
                </a:solidFill>
              </a:defRPr>
            </a:pPr>
            <a:endParaRPr lang="de-CH" sz="1100"/>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1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'4. Comparaison Suisse'!$B$5</c:f>
              <c:strCache>
                <c:ptCount val="1"/>
                <c:pt idx="0">
                  <c:v>AP dans mon entreprise pour 1000 travailleurs à plein temps</c:v>
                </c:pt>
              </c:strCache>
            </c:strRef>
          </c:tx>
          <c:spPr>
            <a:solidFill>
              <a:srgbClr val="FFA14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Comparaison Suisse'!$A$6</c:f>
              <c:strCache>
                <c:ptCount val="1"/>
                <c:pt idx="0">
                  <c:v>Risque de cas 
(pour 1000 travailleurs à plein temps)</c:v>
                </c:pt>
              </c:strCache>
            </c:strRef>
          </c:cat>
          <c:val>
            <c:numRef>
              <c:f>'4. Comparaison Suisse'!$B$6</c:f>
              <c:numCache>
                <c:formatCode>0</c:formatCode>
                <c:ptCount val="1"/>
                <c:pt idx="0">
                  <c:v>750</c:v>
                </c:pt>
              </c:numCache>
            </c:numRef>
          </c:val>
          <c:extLst>
            <c:ext xmlns:c16="http://schemas.microsoft.com/office/drawing/2014/chart" uri="{C3380CC4-5D6E-409C-BE32-E72D297353CC}">
              <c16:uniqueId val="{00000000-8158-412C-B75F-2C1ED7CBBDF8}"/>
            </c:ext>
          </c:extLst>
        </c:ser>
        <c:ser>
          <c:idx val="1"/>
          <c:order val="1"/>
          <c:tx>
            <c:strRef>
              <c:f>'4. Comparaison Suisse'!$C$5</c:f>
              <c:strCache>
                <c:ptCount val="1"/>
                <c:pt idx="0">
                  <c:v>Nombre moyen* d’AP pour 1000 travailleurs à plein temps en Suisse</c:v>
                </c:pt>
              </c:strCache>
            </c:strRef>
          </c:tx>
          <c:spPr>
            <a:solidFill>
              <a:srgbClr val="80DBE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Comparaison Suisse'!$A$6</c:f>
              <c:strCache>
                <c:ptCount val="1"/>
                <c:pt idx="0">
                  <c:v>Risque de cas 
(pour 1000 travailleurs à plein temps)</c:v>
                </c:pt>
              </c:strCache>
            </c:strRef>
          </c:cat>
          <c:val>
            <c:numRef>
              <c:f>'4. Comparaison Suisse'!$C$6</c:f>
              <c:numCache>
                <c:formatCode>_ * #,##0.0_ ;_ * \-#,##0.0_ ;_ * "-"??_ ;_ @_ </c:formatCode>
                <c:ptCount val="1"/>
                <c:pt idx="0">
                  <c:v>59.6</c:v>
                </c:pt>
              </c:numCache>
            </c:numRef>
          </c:val>
          <c:extLst>
            <c:ext xmlns:c16="http://schemas.microsoft.com/office/drawing/2014/chart" uri="{C3380CC4-5D6E-409C-BE32-E72D297353CC}">
              <c16:uniqueId val="{00000001-8158-412C-B75F-2C1ED7CBBDF8}"/>
            </c:ext>
          </c:extLst>
        </c:ser>
        <c:dLbls>
          <c:dLblPos val="outEnd"/>
          <c:showLegendKey val="0"/>
          <c:showVal val="1"/>
          <c:showCatName val="0"/>
          <c:showSerName val="0"/>
          <c:showPercent val="0"/>
          <c:showBubbleSize val="0"/>
        </c:dLbls>
        <c:gapWidth val="219"/>
        <c:overlap val="-27"/>
        <c:axId val="704238296"/>
        <c:axId val="704240920"/>
      </c:barChart>
      <c:catAx>
        <c:axId val="704238296"/>
        <c:scaling>
          <c:orientation val="minMax"/>
        </c:scaling>
        <c:delete val="1"/>
        <c:axPos val="b"/>
        <c:numFmt formatCode="General" sourceLinked="1"/>
        <c:majorTickMark val="none"/>
        <c:minorTickMark val="none"/>
        <c:tickLblPos val="nextTo"/>
        <c:crossAx val="704240920"/>
        <c:crosses val="autoZero"/>
        <c:auto val="1"/>
        <c:lblAlgn val="ctr"/>
        <c:lblOffset val="100"/>
        <c:noMultiLvlLbl val="0"/>
      </c:catAx>
      <c:valAx>
        <c:axId val="704240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04238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de-CH" sz="1100" b="1"/>
              <a:t>Comparasion du nombre d'accidents non professionnels</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 Comparaison Suisse'!$D$5</c:f>
              <c:strCache>
                <c:ptCount val="1"/>
                <c:pt idx="0">
                  <c:v>ANP dans mon entreprise pour 1000 travailleurs à plein temps</c:v>
                </c:pt>
              </c:strCache>
            </c:strRef>
          </c:tx>
          <c:spPr>
            <a:solidFill>
              <a:srgbClr val="FFA14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 Comparaison Suisse'!$D$6</c:f>
              <c:numCache>
                <c:formatCode>0</c:formatCode>
                <c:ptCount val="1"/>
                <c:pt idx="0">
                  <c:v>750</c:v>
                </c:pt>
              </c:numCache>
            </c:numRef>
          </c:val>
          <c:extLst>
            <c:ext xmlns:c16="http://schemas.microsoft.com/office/drawing/2014/chart" uri="{C3380CC4-5D6E-409C-BE32-E72D297353CC}">
              <c16:uniqueId val="{00000000-C431-4B15-AE93-461C16144F73}"/>
            </c:ext>
          </c:extLst>
        </c:ser>
        <c:ser>
          <c:idx val="1"/>
          <c:order val="1"/>
          <c:tx>
            <c:strRef>
              <c:f>'4. Comparaison Suisse'!$E$5</c:f>
              <c:strCache>
                <c:ptCount val="1"/>
                <c:pt idx="0">
                  <c:v>Nombre moyen* d’ANP pour 1000 travailleurs à plein temps en Suisse</c:v>
                </c:pt>
              </c:strCache>
            </c:strRef>
          </c:tx>
          <c:spPr>
            <a:solidFill>
              <a:srgbClr val="80DBE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 Comparaison Suisse'!$E$6</c:f>
              <c:numCache>
                <c:formatCode>_ * #,##0.0_ ;_ * \-#,##0.0_ ;_ * "-"??_ ;_ @_ </c:formatCode>
                <c:ptCount val="1"/>
                <c:pt idx="0">
                  <c:v>129.5</c:v>
                </c:pt>
              </c:numCache>
            </c:numRef>
          </c:val>
          <c:extLst>
            <c:ext xmlns:c16="http://schemas.microsoft.com/office/drawing/2014/chart" uri="{C3380CC4-5D6E-409C-BE32-E72D297353CC}">
              <c16:uniqueId val="{00000001-C431-4B15-AE93-461C16144F73}"/>
            </c:ext>
          </c:extLst>
        </c:ser>
        <c:dLbls>
          <c:dLblPos val="outEnd"/>
          <c:showLegendKey val="0"/>
          <c:showVal val="1"/>
          <c:showCatName val="0"/>
          <c:showSerName val="0"/>
          <c:showPercent val="0"/>
          <c:showBubbleSize val="0"/>
        </c:dLbls>
        <c:gapWidth val="219"/>
        <c:overlap val="-27"/>
        <c:axId val="703715336"/>
        <c:axId val="703716320"/>
      </c:barChart>
      <c:catAx>
        <c:axId val="703715336"/>
        <c:scaling>
          <c:orientation val="minMax"/>
        </c:scaling>
        <c:delete val="1"/>
        <c:axPos val="b"/>
        <c:numFmt formatCode="General" sourceLinked="1"/>
        <c:majorTickMark val="none"/>
        <c:minorTickMark val="none"/>
        <c:tickLblPos val="nextTo"/>
        <c:crossAx val="703716320"/>
        <c:crosses val="autoZero"/>
        <c:auto val="1"/>
        <c:lblAlgn val="ctr"/>
        <c:lblOffset val="100"/>
        <c:noMultiLvlLbl val="0"/>
      </c:catAx>
      <c:valAx>
        <c:axId val="7037163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03715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de-CH" sz="1100" b="1"/>
              <a:t>Comparaison du</a:t>
            </a:r>
            <a:r>
              <a:rPr lang="de-CH" sz="1100" b="1" baseline="0"/>
              <a:t> nombre de jours d'absence</a:t>
            </a:r>
            <a:endParaRPr lang="de-CH"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 Comparaison Suisse'!$F$5</c:f>
              <c:strCache>
                <c:ptCount val="1"/>
                <c:pt idx="0">
                  <c:v>Nombre de jours d’absence par TPT  </c:v>
                </c:pt>
              </c:strCache>
            </c:strRef>
          </c:tx>
          <c:spPr>
            <a:solidFill>
              <a:srgbClr val="FFA140"/>
            </a:solidFill>
            <a:ln>
              <a:noFill/>
            </a:ln>
            <a:effectLst/>
          </c:spPr>
          <c:invertIfNegative val="0"/>
          <c:dPt>
            <c:idx val="0"/>
            <c:invertIfNegative val="0"/>
            <c:bubble3D val="0"/>
            <c:spPr>
              <a:solidFill>
                <a:srgbClr val="FFA140"/>
              </a:solidFill>
              <a:ln>
                <a:noFill/>
              </a:ln>
              <a:effectLst/>
            </c:spPr>
            <c:extLst>
              <c:ext xmlns:c16="http://schemas.microsoft.com/office/drawing/2014/chart" uri="{C3380CC4-5D6E-409C-BE32-E72D297353CC}">
                <c16:uniqueId val="{00000002-4E1B-4583-BF4A-982F53CA725C}"/>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 Comparaison Suisse'!$F$6</c:f>
              <c:numCache>
                <c:formatCode>0.0</c:formatCode>
                <c:ptCount val="1"/>
                <c:pt idx="0">
                  <c:v>17</c:v>
                </c:pt>
              </c:numCache>
            </c:numRef>
          </c:val>
          <c:extLst>
            <c:ext xmlns:c16="http://schemas.microsoft.com/office/drawing/2014/chart" uri="{C3380CC4-5D6E-409C-BE32-E72D297353CC}">
              <c16:uniqueId val="{00000000-4E1B-4583-BF4A-982F53CA725C}"/>
            </c:ext>
          </c:extLst>
        </c:ser>
        <c:ser>
          <c:idx val="1"/>
          <c:order val="1"/>
          <c:tx>
            <c:strRef>
              <c:f>'4. Comparaison Suisse'!$G$5</c:f>
              <c:strCache>
                <c:ptCount val="1"/>
                <c:pt idx="0">
                  <c:v>Nombre moyen* de jours d’absence par TPT en Suisse </c:v>
                </c:pt>
              </c:strCache>
            </c:strRef>
          </c:tx>
          <c:spPr>
            <a:solidFill>
              <a:srgbClr val="80DBE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 Comparaison Suisse'!$G$6</c:f>
              <c:numCache>
                <c:formatCode>0.0</c:formatCode>
                <c:ptCount val="1"/>
                <c:pt idx="0">
                  <c:v>7.4</c:v>
                </c:pt>
              </c:numCache>
            </c:numRef>
          </c:val>
          <c:extLst>
            <c:ext xmlns:c16="http://schemas.microsoft.com/office/drawing/2014/chart" uri="{C3380CC4-5D6E-409C-BE32-E72D297353CC}">
              <c16:uniqueId val="{00000001-4E1B-4583-BF4A-982F53CA725C}"/>
            </c:ext>
          </c:extLst>
        </c:ser>
        <c:dLbls>
          <c:dLblPos val="outEnd"/>
          <c:showLegendKey val="0"/>
          <c:showVal val="1"/>
          <c:showCatName val="0"/>
          <c:showSerName val="0"/>
          <c:showPercent val="0"/>
          <c:showBubbleSize val="0"/>
        </c:dLbls>
        <c:gapWidth val="219"/>
        <c:overlap val="-27"/>
        <c:axId val="741979264"/>
        <c:axId val="741979592"/>
      </c:barChart>
      <c:catAx>
        <c:axId val="741979264"/>
        <c:scaling>
          <c:orientation val="minMax"/>
        </c:scaling>
        <c:delete val="1"/>
        <c:axPos val="b"/>
        <c:numFmt formatCode="General" sourceLinked="1"/>
        <c:majorTickMark val="none"/>
        <c:minorTickMark val="none"/>
        <c:tickLblPos val="nextTo"/>
        <c:crossAx val="741979592"/>
        <c:crosses val="autoZero"/>
        <c:auto val="1"/>
        <c:lblAlgn val="ctr"/>
        <c:lblOffset val="100"/>
        <c:noMultiLvlLbl val="0"/>
      </c:catAx>
      <c:valAx>
        <c:axId val="7419795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41979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b="1"/>
              <a:t>Vue d’ensemble des accidents professionnels (nombre de cas et de jours d’absence</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'5. Accidents professionnels'!$B$4</c:f>
              <c:strCache>
                <c:ptCount val="1"/>
                <c:pt idx="0">
                  <c:v>Accidents professionnels</c:v>
                </c:pt>
              </c:strCache>
            </c:strRef>
          </c:tx>
          <c:spPr>
            <a:solidFill>
              <a:srgbClr val="FFFF00"/>
            </a:solidFill>
            <a:ln>
              <a:noFill/>
            </a:ln>
            <a:effectLst/>
          </c:spPr>
          <c:invertIfNegative val="0"/>
          <c:dPt>
            <c:idx val="0"/>
            <c:invertIfNegative val="0"/>
            <c:bubble3D val="0"/>
            <c:spPr>
              <a:solidFill>
                <a:srgbClr val="FFA140"/>
              </a:solidFill>
              <a:ln>
                <a:noFill/>
              </a:ln>
              <a:effectLst/>
            </c:spPr>
            <c:extLst>
              <c:ext xmlns:c16="http://schemas.microsoft.com/office/drawing/2014/chart" uri="{C3380CC4-5D6E-409C-BE32-E72D297353CC}">
                <c16:uniqueId val="{0000000D-E505-4CFE-AB69-F531D9C3CBF7}"/>
              </c:ext>
            </c:extLst>
          </c:dPt>
          <c:dPt>
            <c:idx val="1"/>
            <c:invertIfNegative val="0"/>
            <c:bubble3D val="0"/>
            <c:spPr>
              <a:solidFill>
                <a:srgbClr val="FFA140"/>
              </a:solidFill>
              <a:ln>
                <a:noFill/>
              </a:ln>
              <a:effectLst/>
            </c:spPr>
            <c:extLst>
              <c:ext xmlns:c16="http://schemas.microsoft.com/office/drawing/2014/chart" uri="{C3380CC4-5D6E-409C-BE32-E72D297353CC}">
                <c16:uniqueId val="{0000000E-E505-4CFE-AB69-F531D9C3CBF7}"/>
              </c:ext>
            </c:extLst>
          </c:dPt>
          <c:dPt>
            <c:idx val="2"/>
            <c:invertIfNegative val="0"/>
            <c:bubble3D val="0"/>
            <c:spPr>
              <a:solidFill>
                <a:srgbClr val="FFA140"/>
              </a:solidFill>
              <a:ln>
                <a:noFill/>
              </a:ln>
              <a:effectLst/>
            </c:spPr>
            <c:extLst>
              <c:ext xmlns:c16="http://schemas.microsoft.com/office/drawing/2014/chart" uri="{C3380CC4-5D6E-409C-BE32-E72D297353CC}">
                <c16:uniqueId val="{0000000F-E505-4CFE-AB69-F531D9C3CBF7}"/>
              </c:ext>
            </c:extLst>
          </c:dPt>
          <c:dPt>
            <c:idx val="3"/>
            <c:invertIfNegative val="0"/>
            <c:bubble3D val="0"/>
            <c:spPr>
              <a:solidFill>
                <a:srgbClr val="FFA140"/>
              </a:solidFill>
              <a:ln>
                <a:noFill/>
              </a:ln>
              <a:effectLst/>
            </c:spPr>
            <c:extLst>
              <c:ext xmlns:c16="http://schemas.microsoft.com/office/drawing/2014/chart" uri="{C3380CC4-5D6E-409C-BE32-E72D297353CC}">
                <c16:uniqueId val="{00000010-E505-4CFE-AB69-F531D9C3CBF7}"/>
              </c:ext>
            </c:extLst>
          </c:dPt>
          <c:dPt>
            <c:idx val="4"/>
            <c:invertIfNegative val="0"/>
            <c:bubble3D val="0"/>
            <c:spPr>
              <a:solidFill>
                <a:srgbClr val="80DBE7"/>
              </a:solidFill>
              <a:ln>
                <a:noFill/>
              </a:ln>
              <a:effectLst/>
            </c:spPr>
            <c:extLst>
              <c:ext xmlns:c16="http://schemas.microsoft.com/office/drawing/2014/chart" uri="{C3380CC4-5D6E-409C-BE32-E72D297353CC}">
                <c16:uniqueId val="{00000007-796E-4CC8-A6B1-81C00E670EA5}"/>
              </c:ext>
            </c:extLst>
          </c:dPt>
          <c:dPt>
            <c:idx val="5"/>
            <c:invertIfNegative val="0"/>
            <c:bubble3D val="0"/>
            <c:spPr>
              <a:solidFill>
                <a:srgbClr val="80DBE7"/>
              </a:solidFill>
              <a:ln>
                <a:noFill/>
              </a:ln>
              <a:effectLst/>
            </c:spPr>
            <c:extLst>
              <c:ext xmlns:c16="http://schemas.microsoft.com/office/drawing/2014/chart" uri="{C3380CC4-5D6E-409C-BE32-E72D297353CC}">
                <c16:uniqueId val="{00000006-796E-4CC8-A6B1-81C00E670EA5}"/>
              </c:ext>
            </c:extLst>
          </c:dPt>
          <c:dPt>
            <c:idx val="6"/>
            <c:invertIfNegative val="0"/>
            <c:bubble3D val="0"/>
            <c:spPr>
              <a:solidFill>
                <a:srgbClr val="80DBE7"/>
              </a:solidFill>
              <a:ln>
                <a:noFill/>
              </a:ln>
              <a:effectLst/>
            </c:spPr>
            <c:extLst>
              <c:ext xmlns:c16="http://schemas.microsoft.com/office/drawing/2014/chart" uri="{C3380CC4-5D6E-409C-BE32-E72D297353CC}">
                <c16:uniqueId val="{00000005-796E-4CC8-A6B1-81C00E670EA5}"/>
              </c:ext>
            </c:extLst>
          </c:dPt>
          <c:dPt>
            <c:idx val="7"/>
            <c:invertIfNegative val="0"/>
            <c:bubble3D val="0"/>
            <c:spPr>
              <a:solidFill>
                <a:srgbClr val="80DBE7"/>
              </a:solidFill>
              <a:ln>
                <a:noFill/>
              </a:ln>
              <a:effectLst/>
            </c:spPr>
            <c:extLst>
              <c:ext xmlns:c16="http://schemas.microsoft.com/office/drawing/2014/chart" uri="{C3380CC4-5D6E-409C-BE32-E72D297353CC}">
                <c16:uniqueId val="{00000011-E505-4CFE-AB69-F531D9C3CBF7}"/>
              </c:ext>
            </c:extLst>
          </c:dPt>
          <c:dPt>
            <c:idx val="8"/>
            <c:invertIfNegative val="0"/>
            <c:bubble3D val="0"/>
            <c:spPr>
              <a:solidFill>
                <a:schemeClr val="bg1">
                  <a:lumMod val="75000"/>
                </a:schemeClr>
              </a:solidFill>
              <a:ln>
                <a:noFill/>
              </a:ln>
              <a:effectLst/>
            </c:spPr>
            <c:extLst>
              <c:ext xmlns:c16="http://schemas.microsoft.com/office/drawing/2014/chart" uri="{C3380CC4-5D6E-409C-BE32-E72D297353CC}">
                <c16:uniqueId val="{00000002-D518-42CA-B3D3-22761CBDAD9B}"/>
              </c:ext>
            </c:extLst>
          </c:dPt>
          <c:dPt>
            <c:idx val="9"/>
            <c:invertIfNegative val="0"/>
            <c:bubble3D val="0"/>
            <c:spPr>
              <a:solidFill>
                <a:schemeClr val="bg1">
                  <a:lumMod val="75000"/>
                </a:schemeClr>
              </a:solidFill>
              <a:ln>
                <a:noFill/>
              </a:ln>
              <a:effectLst/>
            </c:spPr>
            <c:extLst>
              <c:ext xmlns:c16="http://schemas.microsoft.com/office/drawing/2014/chart" uri="{C3380CC4-5D6E-409C-BE32-E72D297353CC}">
                <c16:uniqueId val="{00000004-796E-4CC8-A6B1-81C00E670EA5}"/>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'5. Accidents professionnels'!$A$5:$A$15</c15:sqref>
                  </c15:fullRef>
                </c:ext>
              </c:extLst>
              <c:f>('5. Accidents professionnels'!$A$5:$A$8,'5. Accidents professionnels'!$A$10:$A$15)</c:f>
              <c:strCache>
                <c:ptCount val="10"/>
                <c:pt idx="0">
                  <c:v>Nombre de cas</c:v>
                </c:pt>
                <c:pt idx="1">
                  <c:v>Nombre d’absences de 1 à 3 jours</c:v>
                </c:pt>
                <c:pt idx="2">
                  <c:v>Nombre d’absences de 4 à 10 jours</c:v>
                </c:pt>
                <c:pt idx="3">
                  <c:v>Nombre d’absences de 11 à 30 jours</c:v>
                </c:pt>
                <c:pt idx="4">
                  <c:v>Total de jours d’absence</c:v>
                </c:pt>
                <c:pt idx="5">
                  <c:v>Absences de courte durée (1 à 3 jours)</c:v>
                </c:pt>
                <c:pt idx="6">
                  <c:v>Absences de durée moyenne (4 à 10 jours)</c:v>
                </c:pt>
                <c:pt idx="7">
                  <c:v>Absences de longue durée (11 à 30 jours)</c:v>
                </c:pt>
                <c:pt idx="8">
                  <c:v>Risque d’absences (en jours de travail) par travailleur à plein temps</c:v>
                </c:pt>
                <c:pt idx="9">
                  <c:v>Taux d’absence (en % du nombre de jours de travail théorique)</c:v>
                </c:pt>
              </c:strCache>
            </c:strRef>
          </c:cat>
          <c:val>
            <c:numRef>
              <c:extLst>
                <c:ext xmlns:c15="http://schemas.microsoft.com/office/drawing/2012/chart" uri="{02D57815-91ED-43cb-92C2-25804820EDAC}">
                  <c15:fullRef>
                    <c15:sqref>'5. Accidents professionnels'!$B$5:$B$15</c15:sqref>
                  </c15:fullRef>
                </c:ext>
              </c:extLst>
              <c:f>('5. Accidents professionnels'!$B$5:$B$8,'5. Accidents professionnels'!$B$10:$B$15)</c:f>
              <c:numCache>
                <c:formatCode>General</c:formatCode>
                <c:ptCount val="10"/>
                <c:pt idx="0">
                  <c:v>3</c:v>
                </c:pt>
                <c:pt idx="1">
                  <c:v>1</c:v>
                </c:pt>
                <c:pt idx="2">
                  <c:v>1</c:v>
                </c:pt>
                <c:pt idx="3">
                  <c:v>1</c:v>
                </c:pt>
                <c:pt idx="4">
                  <c:v>23</c:v>
                </c:pt>
                <c:pt idx="5">
                  <c:v>3</c:v>
                </c:pt>
                <c:pt idx="6">
                  <c:v>7</c:v>
                </c:pt>
                <c:pt idx="7">
                  <c:v>13</c:v>
                </c:pt>
                <c:pt idx="8" formatCode="0.00">
                  <c:v>5.75</c:v>
                </c:pt>
                <c:pt idx="9" formatCode="0.00">
                  <c:v>2.5442477876106198</c:v>
                </c:pt>
              </c:numCache>
            </c:numRef>
          </c:val>
          <c:extLst>
            <c:ext xmlns:c15="http://schemas.microsoft.com/office/drawing/2012/chart" uri="{02D57815-91ED-43cb-92C2-25804820EDAC}">
              <c15:categoryFilterExceptions>
                <c15:categoryFilterException>
                  <c15:sqref>'5. Accidents professionnels'!$B$9</c15:sqref>
                  <c15:spPr xmlns:c15="http://schemas.microsoft.com/office/drawing/2012/chart">
                    <a:solidFill>
                      <a:srgbClr val="FFC000"/>
                    </a:solidFill>
                    <a:ln>
                      <a:noFill/>
                    </a:ln>
                    <a:effectLst/>
                  </c15:spPr>
                  <c15:invertIfNegative val="0"/>
                  <c15:bubble3D val="0"/>
                </c15:categoryFilterException>
              </c15:categoryFilterExceptions>
            </c:ext>
            <c:ext xmlns:c16="http://schemas.microsoft.com/office/drawing/2014/chart" uri="{C3380CC4-5D6E-409C-BE32-E72D297353CC}">
              <c16:uniqueId val="{00000000-4B82-480D-BC30-71E1A4CF6DD7}"/>
            </c:ext>
          </c:extLst>
        </c:ser>
        <c:dLbls>
          <c:dLblPos val="outEnd"/>
          <c:showLegendKey val="0"/>
          <c:showVal val="1"/>
          <c:showCatName val="0"/>
          <c:showSerName val="0"/>
          <c:showPercent val="0"/>
          <c:showBubbleSize val="0"/>
        </c:dLbls>
        <c:gapWidth val="219"/>
        <c:overlap val="-27"/>
        <c:axId val="717983112"/>
        <c:axId val="717989344"/>
      </c:barChart>
      <c:catAx>
        <c:axId val="717983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17989344"/>
        <c:crosses val="autoZero"/>
        <c:auto val="1"/>
        <c:lblAlgn val="ctr"/>
        <c:lblOffset val="100"/>
        <c:noMultiLvlLbl val="0"/>
      </c:catAx>
      <c:valAx>
        <c:axId val="717989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17983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b="1"/>
              <a:t>Vue d’ensemble des accidents non professionnels (nombre de cas et de jours d’absence) </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'6. Accidents non professionnels'!$B$4</c:f>
              <c:strCache>
                <c:ptCount val="1"/>
                <c:pt idx="0">
                  <c:v>Accidents non professionnels </c:v>
                </c:pt>
              </c:strCache>
            </c:strRef>
          </c:tx>
          <c:spPr>
            <a:solidFill>
              <a:srgbClr val="FFFF00"/>
            </a:solidFill>
            <a:ln>
              <a:noFill/>
            </a:ln>
            <a:effectLst/>
          </c:spPr>
          <c:invertIfNegative val="0"/>
          <c:dPt>
            <c:idx val="0"/>
            <c:invertIfNegative val="0"/>
            <c:bubble3D val="0"/>
            <c:spPr>
              <a:solidFill>
                <a:srgbClr val="FFA140"/>
              </a:solidFill>
              <a:ln>
                <a:noFill/>
              </a:ln>
              <a:effectLst/>
            </c:spPr>
            <c:extLst>
              <c:ext xmlns:c16="http://schemas.microsoft.com/office/drawing/2014/chart" uri="{C3380CC4-5D6E-409C-BE32-E72D297353CC}">
                <c16:uniqueId val="{0000000D-DE94-4077-8A75-62C99A1FD6F1}"/>
              </c:ext>
            </c:extLst>
          </c:dPt>
          <c:dPt>
            <c:idx val="1"/>
            <c:invertIfNegative val="0"/>
            <c:bubble3D val="0"/>
            <c:spPr>
              <a:solidFill>
                <a:srgbClr val="FFA140"/>
              </a:solidFill>
              <a:ln>
                <a:noFill/>
              </a:ln>
              <a:effectLst/>
            </c:spPr>
            <c:extLst>
              <c:ext xmlns:c16="http://schemas.microsoft.com/office/drawing/2014/chart" uri="{C3380CC4-5D6E-409C-BE32-E72D297353CC}">
                <c16:uniqueId val="{0000000E-DE94-4077-8A75-62C99A1FD6F1}"/>
              </c:ext>
            </c:extLst>
          </c:dPt>
          <c:dPt>
            <c:idx val="2"/>
            <c:invertIfNegative val="0"/>
            <c:bubble3D val="0"/>
            <c:spPr>
              <a:solidFill>
                <a:srgbClr val="FFA140"/>
              </a:solidFill>
              <a:ln>
                <a:noFill/>
              </a:ln>
              <a:effectLst/>
            </c:spPr>
            <c:extLst>
              <c:ext xmlns:c16="http://schemas.microsoft.com/office/drawing/2014/chart" uri="{C3380CC4-5D6E-409C-BE32-E72D297353CC}">
                <c16:uniqueId val="{0000000F-DE94-4077-8A75-62C99A1FD6F1}"/>
              </c:ext>
            </c:extLst>
          </c:dPt>
          <c:dPt>
            <c:idx val="3"/>
            <c:invertIfNegative val="0"/>
            <c:bubble3D val="0"/>
            <c:spPr>
              <a:solidFill>
                <a:srgbClr val="FFA140"/>
              </a:solidFill>
              <a:ln>
                <a:noFill/>
              </a:ln>
              <a:effectLst/>
            </c:spPr>
            <c:extLst>
              <c:ext xmlns:c16="http://schemas.microsoft.com/office/drawing/2014/chart" uri="{C3380CC4-5D6E-409C-BE32-E72D297353CC}">
                <c16:uniqueId val="{00000010-DE94-4077-8A75-62C99A1FD6F1}"/>
              </c:ext>
            </c:extLst>
          </c:dPt>
          <c:dPt>
            <c:idx val="4"/>
            <c:invertIfNegative val="0"/>
            <c:bubble3D val="0"/>
            <c:spPr>
              <a:solidFill>
                <a:srgbClr val="80DBE7"/>
              </a:solidFill>
              <a:ln>
                <a:noFill/>
              </a:ln>
              <a:effectLst/>
            </c:spPr>
            <c:extLst>
              <c:ext xmlns:c16="http://schemas.microsoft.com/office/drawing/2014/chart" uri="{C3380CC4-5D6E-409C-BE32-E72D297353CC}">
                <c16:uniqueId val="{00000007-2DD7-43F6-AE25-CD6B790E8C8E}"/>
              </c:ext>
            </c:extLst>
          </c:dPt>
          <c:dPt>
            <c:idx val="5"/>
            <c:invertIfNegative val="0"/>
            <c:bubble3D val="0"/>
            <c:spPr>
              <a:solidFill>
                <a:srgbClr val="80DBE7"/>
              </a:solidFill>
              <a:ln>
                <a:noFill/>
              </a:ln>
              <a:effectLst/>
            </c:spPr>
            <c:extLst>
              <c:ext xmlns:c16="http://schemas.microsoft.com/office/drawing/2014/chart" uri="{C3380CC4-5D6E-409C-BE32-E72D297353CC}">
                <c16:uniqueId val="{00000008-2DD7-43F6-AE25-CD6B790E8C8E}"/>
              </c:ext>
            </c:extLst>
          </c:dPt>
          <c:dPt>
            <c:idx val="6"/>
            <c:invertIfNegative val="0"/>
            <c:bubble3D val="0"/>
            <c:spPr>
              <a:solidFill>
                <a:srgbClr val="80DBE7"/>
              </a:solidFill>
              <a:ln>
                <a:noFill/>
              </a:ln>
              <a:effectLst/>
            </c:spPr>
            <c:extLst>
              <c:ext xmlns:c16="http://schemas.microsoft.com/office/drawing/2014/chart" uri="{C3380CC4-5D6E-409C-BE32-E72D297353CC}">
                <c16:uniqueId val="{00000006-2DD7-43F6-AE25-CD6B790E8C8E}"/>
              </c:ext>
            </c:extLst>
          </c:dPt>
          <c:dPt>
            <c:idx val="7"/>
            <c:invertIfNegative val="0"/>
            <c:bubble3D val="0"/>
            <c:spPr>
              <a:solidFill>
                <a:srgbClr val="80DBE7"/>
              </a:solidFill>
              <a:ln>
                <a:noFill/>
              </a:ln>
              <a:effectLst/>
            </c:spPr>
            <c:extLst>
              <c:ext xmlns:c16="http://schemas.microsoft.com/office/drawing/2014/chart" uri="{C3380CC4-5D6E-409C-BE32-E72D297353CC}">
                <c16:uniqueId val="{00000011-DE94-4077-8A75-62C99A1FD6F1}"/>
              </c:ext>
            </c:extLst>
          </c:dPt>
          <c:dPt>
            <c:idx val="8"/>
            <c:invertIfNegative val="0"/>
            <c:bubble3D val="0"/>
            <c:spPr>
              <a:solidFill>
                <a:schemeClr val="bg1">
                  <a:lumMod val="75000"/>
                </a:schemeClr>
              </a:solidFill>
              <a:ln>
                <a:noFill/>
              </a:ln>
              <a:effectLst/>
            </c:spPr>
            <c:extLst>
              <c:ext xmlns:c16="http://schemas.microsoft.com/office/drawing/2014/chart" uri="{C3380CC4-5D6E-409C-BE32-E72D297353CC}">
                <c16:uniqueId val="{00000002-538C-4EF5-A0D2-78C74AC6D0A5}"/>
              </c:ext>
            </c:extLst>
          </c:dPt>
          <c:dPt>
            <c:idx val="9"/>
            <c:invertIfNegative val="0"/>
            <c:bubble3D val="0"/>
            <c:spPr>
              <a:solidFill>
                <a:schemeClr val="bg1">
                  <a:lumMod val="75000"/>
                </a:schemeClr>
              </a:solidFill>
              <a:ln>
                <a:noFill/>
              </a:ln>
              <a:effectLst/>
            </c:spPr>
            <c:extLst>
              <c:ext xmlns:c16="http://schemas.microsoft.com/office/drawing/2014/chart" uri="{C3380CC4-5D6E-409C-BE32-E72D297353CC}">
                <c16:uniqueId val="{00000003-538C-4EF5-A0D2-78C74AC6D0A5}"/>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'6. Accidents non professionnels'!$A$5:$A$15</c15:sqref>
                  </c15:fullRef>
                </c:ext>
              </c:extLst>
              <c:f>('6. Accidents non professionnels'!$A$5:$A$8,'6. Accidents non professionnels'!$A$10:$A$15)</c:f>
              <c:strCache>
                <c:ptCount val="10"/>
                <c:pt idx="0">
                  <c:v>Nombre de cas</c:v>
                </c:pt>
                <c:pt idx="1">
                  <c:v>Nombre d’absences de 1 à 3 jours</c:v>
                </c:pt>
                <c:pt idx="2">
                  <c:v>Nombre d’absences de 4 à 10 jours</c:v>
                </c:pt>
                <c:pt idx="3">
                  <c:v>Nombre d’absences de 11 à 30 jours</c:v>
                </c:pt>
                <c:pt idx="4">
                  <c:v>Total de jours d’absence</c:v>
                </c:pt>
                <c:pt idx="5">
                  <c:v>Absences de courte durée (1 à 3 jours)</c:v>
                </c:pt>
                <c:pt idx="6">
                  <c:v>Absences de durée moyenne (4 à 10 jours)</c:v>
                </c:pt>
                <c:pt idx="7">
                  <c:v>Absences de longue durée (11 à 30 jours)</c:v>
                </c:pt>
                <c:pt idx="8">
                  <c:v>Risque d’absences (en jours de travail) par travailleur à plein temps</c:v>
                </c:pt>
                <c:pt idx="9">
                  <c:v>Taux d’absence (en % du nombre de jours de travail théorique)</c:v>
                </c:pt>
              </c:strCache>
            </c:strRef>
          </c:cat>
          <c:val>
            <c:numRef>
              <c:extLst>
                <c:ext xmlns:c15="http://schemas.microsoft.com/office/drawing/2012/chart" uri="{02D57815-91ED-43cb-92C2-25804820EDAC}">
                  <c15:fullRef>
                    <c15:sqref>'6. Accidents non professionnels'!$B$5:$B$15</c15:sqref>
                  </c15:fullRef>
                </c:ext>
              </c:extLst>
              <c:f>('6. Accidents non professionnels'!$B$5:$B$8,'6. Accidents non professionnels'!$B$10:$B$15)</c:f>
              <c:numCache>
                <c:formatCode>General</c:formatCode>
                <c:ptCount val="10"/>
                <c:pt idx="0">
                  <c:v>3</c:v>
                </c:pt>
                <c:pt idx="1">
                  <c:v>1</c:v>
                </c:pt>
                <c:pt idx="2">
                  <c:v>1</c:v>
                </c:pt>
                <c:pt idx="3">
                  <c:v>1</c:v>
                </c:pt>
                <c:pt idx="4">
                  <c:v>19</c:v>
                </c:pt>
                <c:pt idx="5">
                  <c:v>1</c:v>
                </c:pt>
                <c:pt idx="6">
                  <c:v>6</c:v>
                </c:pt>
                <c:pt idx="7">
                  <c:v>12</c:v>
                </c:pt>
                <c:pt idx="8" formatCode="0.00">
                  <c:v>4.75</c:v>
                </c:pt>
                <c:pt idx="9" formatCode="0.00">
                  <c:v>2.1017699115044248</c:v>
                </c:pt>
              </c:numCache>
            </c:numRef>
          </c:val>
          <c:extLst>
            <c:ext xmlns:c15="http://schemas.microsoft.com/office/drawing/2012/chart" uri="{02D57815-91ED-43cb-92C2-25804820EDAC}">
              <c15:categoryFilterExceptions>
                <c15:categoryFilterException>
                  <c15:sqref>'6. Accidents non professionnels'!$B$9</c15:sqref>
                  <c15:spPr xmlns:c15="http://schemas.microsoft.com/office/drawing/2012/chart">
                    <a:solidFill>
                      <a:srgbClr val="FFC000"/>
                    </a:solidFill>
                    <a:ln>
                      <a:noFill/>
                    </a:ln>
                    <a:effectLst/>
                  </c15:spPr>
                  <c15:invertIfNegative val="0"/>
                  <c15:bubble3D val="0"/>
                </c15:categoryFilterException>
              </c15:categoryFilterExceptions>
            </c:ext>
            <c:ext xmlns:c16="http://schemas.microsoft.com/office/drawing/2014/chart" uri="{C3380CC4-5D6E-409C-BE32-E72D297353CC}">
              <c16:uniqueId val="{00000000-9298-4264-B7A9-9A8D897AFD74}"/>
            </c:ext>
          </c:extLst>
        </c:ser>
        <c:dLbls>
          <c:dLblPos val="outEnd"/>
          <c:showLegendKey val="0"/>
          <c:showVal val="1"/>
          <c:showCatName val="0"/>
          <c:showSerName val="0"/>
          <c:showPercent val="0"/>
          <c:showBubbleSize val="0"/>
        </c:dLbls>
        <c:gapWidth val="219"/>
        <c:overlap val="-27"/>
        <c:axId val="717967040"/>
        <c:axId val="717963760"/>
      </c:barChart>
      <c:catAx>
        <c:axId val="717967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17963760"/>
        <c:crosses val="autoZero"/>
        <c:auto val="1"/>
        <c:lblAlgn val="ctr"/>
        <c:lblOffset val="100"/>
        <c:noMultiLvlLbl val="0"/>
      </c:catAx>
      <c:valAx>
        <c:axId val="717963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179670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b="1"/>
              <a:t>Vue d’ensemble des maladies (nombre de cas et de jours d’absence)</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'7. Maladies'!$B$4</c:f>
              <c:strCache>
                <c:ptCount val="1"/>
                <c:pt idx="0">
                  <c:v>Maladies </c:v>
                </c:pt>
              </c:strCache>
            </c:strRef>
          </c:tx>
          <c:spPr>
            <a:solidFill>
              <a:srgbClr val="FFFF00"/>
            </a:solidFill>
            <a:ln>
              <a:noFill/>
            </a:ln>
            <a:effectLst/>
          </c:spPr>
          <c:invertIfNegative val="0"/>
          <c:dPt>
            <c:idx val="0"/>
            <c:invertIfNegative val="0"/>
            <c:bubble3D val="0"/>
            <c:spPr>
              <a:solidFill>
                <a:srgbClr val="FFA140"/>
              </a:solidFill>
              <a:ln>
                <a:noFill/>
              </a:ln>
              <a:effectLst/>
            </c:spPr>
            <c:extLst>
              <c:ext xmlns:c16="http://schemas.microsoft.com/office/drawing/2014/chart" uri="{C3380CC4-5D6E-409C-BE32-E72D297353CC}">
                <c16:uniqueId val="{0000000E-21CD-475E-BBB9-1F54E9F12279}"/>
              </c:ext>
            </c:extLst>
          </c:dPt>
          <c:dPt>
            <c:idx val="1"/>
            <c:invertIfNegative val="0"/>
            <c:bubble3D val="0"/>
            <c:spPr>
              <a:solidFill>
                <a:srgbClr val="FFA140"/>
              </a:solidFill>
              <a:ln>
                <a:noFill/>
              </a:ln>
              <a:effectLst/>
            </c:spPr>
            <c:extLst>
              <c:ext xmlns:c16="http://schemas.microsoft.com/office/drawing/2014/chart" uri="{C3380CC4-5D6E-409C-BE32-E72D297353CC}">
                <c16:uniqueId val="{0000000D-21CD-475E-BBB9-1F54E9F12279}"/>
              </c:ext>
            </c:extLst>
          </c:dPt>
          <c:dPt>
            <c:idx val="2"/>
            <c:invertIfNegative val="0"/>
            <c:bubble3D val="0"/>
            <c:spPr>
              <a:solidFill>
                <a:srgbClr val="FFA140"/>
              </a:solidFill>
              <a:ln>
                <a:noFill/>
              </a:ln>
              <a:effectLst/>
            </c:spPr>
            <c:extLst>
              <c:ext xmlns:c16="http://schemas.microsoft.com/office/drawing/2014/chart" uri="{C3380CC4-5D6E-409C-BE32-E72D297353CC}">
                <c16:uniqueId val="{0000000C-21CD-475E-BBB9-1F54E9F12279}"/>
              </c:ext>
            </c:extLst>
          </c:dPt>
          <c:dPt>
            <c:idx val="3"/>
            <c:invertIfNegative val="0"/>
            <c:bubble3D val="0"/>
            <c:spPr>
              <a:solidFill>
                <a:srgbClr val="FFA140"/>
              </a:solidFill>
              <a:ln>
                <a:noFill/>
              </a:ln>
              <a:effectLst/>
            </c:spPr>
            <c:extLst>
              <c:ext xmlns:c16="http://schemas.microsoft.com/office/drawing/2014/chart" uri="{C3380CC4-5D6E-409C-BE32-E72D297353CC}">
                <c16:uniqueId val="{0000000B-21CD-475E-BBB9-1F54E9F12279}"/>
              </c:ext>
            </c:extLst>
          </c:dPt>
          <c:dPt>
            <c:idx val="4"/>
            <c:invertIfNegative val="0"/>
            <c:bubble3D val="0"/>
            <c:spPr>
              <a:solidFill>
                <a:srgbClr val="80DBE7"/>
              </a:solidFill>
              <a:ln>
                <a:noFill/>
              </a:ln>
              <a:effectLst/>
            </c:spPr>
            <c:extLst>
              <c:ext xmlns:c16="http://schemas.microsoft.com/office/drawing/2014/chart" uri="{C3380CC4-5D6E-409C-BE32-E72D297353CC}">
                <c16:uniqueId val="{0000000A-21CD-475E-BBB9-1F54E9F12279}"/>
              </c:ext>
            </c:extLst>
          </c:dPt>
          <c:dPt>
            <c:idx val="5"/>
            <c:invertIfNegative val="0"/>
            <c:bubble3D val="0"/>
            <c:spPr>
              <a:solidFill>
                <a:srgbClr val="80DBE7"/>
              </a:solidFill>
              <a:ln>
                <a:noFill/>
              </a:ln>
              <a:effectLst/>
            </c:spPr>
            <c:extLst>
              <c:ext xmlns:c16="http://schemas.microsoft.com/office/drawing/2014/chart" uri="{C3380CC4-5D6E-409C-BE32-E72D297353CC}">
                <c16:uniqueId val="{00000009-21CD-475E-BBB9-1F54E9F12279}"/>
              </c:ext>
            </c:extLst>
          </c:dPt>
          <c:dPt>
            <c:idx val="6"/>
            <c:invertIfNegative val="0"/>
            <c:bubble3D val="0"/>
            <c:spPr>
              <a:solidFill>
                <a:srgbClr val="80DBE7"/>
              </a:solidFill>
              <a:ln>
                <a:noFill/>
              </a:ln>
              <a:effectLst/>
            </c:spPr>
            <c:extLst>
              <c:ext xmlns:c16="http://schemas.microsoft.com/office/drawing/2014/chart" uri="{C3380CC4-5D6E-409C-BE32-E72D297353CC}">
                <c16:uniqueId val="{00000008-21CD-475E-BBB9-1F54E9F12279}"/>
              </c:ext>
            </c:extLst>
          </c:dPt>
          <c:dPt>
            <c:idx val="7"/>
            <c:invertIfNegative val="0"/>
            <c:bubble3D val="0"/>
            <c:spPr>
              <a:solidFill>
                <a:srgbClr val="80DBE7"/>
              </a:solidFill>
              <a:ln>
                <a:noFill/>
              </a:ln>
              <a:effectLst/>
            </c:spPr>
            <c:extLst>
              <c:ext xmlns:c16="http://schemas.microsoft.com/office/drawing/2014/chart" uri="{C3380CC4-5D6E-409C-BE32-E72D297353CC}">
                <c16:uniqueId val="{00000007-21CD-475E-BBB9-1F54E9F12279}"/>
              </c:ext>
            </c:extLst>
          </c:dPt>
          <c:dPt>
            <c:idx val="8"/>
            <c:invertIfNegative val="0"/>
            <c:bubble3D val="0"/>
            <c:spPr>
              <a:solidFill>
                <a:schemeClr val="bg1">
                  <a:lumMod val="75000"/>
                </a:schemeClr>
              </a:solidFill>
              <a:ln>
                <a:noFill/>
              </a:ln>
              <a:effectLst/>
            </c:spPr>
            <c:extLst>
              <c:ext xmlns:c16="http://schemas.microsoft.com/office/drawing/2014/chart" uri="{C3380CC4-5D6E-409C-BE32-E72D297353CC}">
                <c16:uniqueId val="{00000002-488C-4BEC-B9AA-ECB472C0D9D9}"/>
              </c:ext>
            </c:extLst>
          </c:dPt>
          <c:dPt>
            <c:idx val="9"/>
            <c:invertIfNegative val="0"/>
            <c:bubble3D val="0"/>
            <c:spPr>
              <a:solidFill>
                <a:schemeClr val="bg1">
                  <a:lumMod val="75000"/>
                </a:schemeClr>
              </a:solidFill>
              <a:ln>
                <a:noFill/>
              </a:ln>
              <a:effectLst/>
            </c:spPr>
            <c:extLst>
              <c:ext xmlns:c16="http://schemas.microsoft.com/office/drawing/2014/chart" uri="{C3380CC4-5D6E-409C-BE32-E72D297353CC}">
                <c16:uniqueId val="{00000003-488C-4BEC-B9AA-ECB472C0D9D9}"/>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'7. Maladies'!$A$5:$A$15</c15:sqref>
                  </c15:fullRef>
                </c:ext>
              </c:extLst>
              <c:f>('7. Maladies'!$A$5:$A$8,'7. Maladies'!$A$10:$A$15)</c:f>
              <c:strCache>
                <c:ptCount val="10"/>
                <c:pt idx="0">
                  <c:v>Total de cas</c:v>
                </c:pt>
                <c:pt idx="1">
                  <c:v>Nombre d’absences de 1 à 3 jours</c:v>
                </c:pt>
                <c:pt idx="2">
                  <c:v>Nombre d’absences de 4 à 10 jours</c:v>
                </c:pt>
                <c:pt idx="3">
                  <c:v>Nombre d’absences de 11 à 30 jours</c:v>
                </c:pt>
                <c:pt idx="4">
                  <c:v>Total de jours d’absence</c:v>
                </c:pt>
                <c:pt idx="5">
                  <c:v>Absences de courte durée (1 à 3 jours)</c:v>
                </c:pt>
                <c:pt idx="6">
                  <c:v>Absences de durée moyenne (4 à 10 jours)</c:v>
                </c:pt>
                <c:pt idx="7">
                  <c:v>Absences de longue durée (11 à 30 jours)</c:v>
                </c:pt>
                <c:pt idx="8">
                  <c:v>Risque d’absences (en jours de travail) par travailleur à plein temps</c:v>
                </c:pt>
                <c:pt idx="9">
                  <c:v>Taux d’absence (en % du nombre de jours de travail théorique)</c:v>
                </c:pt>
              </c:strCache>
            </c:strRef>
          </c:cat>
          <c:val>
            <c:numRef>
              <c:extLst>
                <c:ext xmlns:c15="http://schemas.microsoft.com/office/drawing/2012/chart" uri="{02D57815-91ED-43cb-92C2-25804820EDAC}">
                  <c15:fullRef>
                    <c15:sqref>'7. Maladies'!$B$5:$B$15</c15:sqref>
                  </c15:fullRef>
                </c:ext>
              </c:extLst>
              <c:f>('7. Maladies'!$B$5:$B$8,'7. Maladies'!$B$10:$B$15)</c:f>
              <c:numCache>
                <c:formatCode>General</c:formatCode>
                <c:ptCount val="10"/>
                <c:pt idx="0">
                  <c:v>4</c:v>
                </c:pt>
                <c:pt idx="1">
                  <c:v>1</c:v>
                </c:pt>
                <c:pt idx="2">
                  <c:v>2</c:v>
                </c:pt>
                <c:pt idx="3">
                  <c:v>1</c:v>
                </c:pt>
                <c:pt idx="4" formatCode="0">
                  <c:v>26</c:v>
                </c:pt>
                <c:pt idx="5" formatCode="0">
                  <c:v>2</c:v>
                </c:pt>
                <c:pt idx="6" formatCode="0">
                  <c:v>9</c:v>
                </c:pt>
                <c:pt idx="7" formatCode="0">
                  <c:v>15</c:v>
                </c:pt>
                <c:pt idx="8" formatCode="0.00">
                  <c:v>6.5</c:v>
                </c:pt>
                <c:pt idx="9" formatCode="0.00">
                  <c:v>2.8761061946902653</c:v>
                </c:pt>
              </c:numCache>
            </c:numRef>
          </c:val>
          <c:extLst>
            <c:ext xmlns:c15="http://schemas.microsoft.com/office/drawing/2012/chart" uri="{02D57815-91ED-43cb-92C2-25804820EDAC}">
              <c15:categoryFilterExceptions>
                <c15:categoryFilterException>
                  <c15:sqref>'7. Maladies'!$B$9</c15:sqref>
                  <c15:spPr xmlns:c15="http://schemas.microsoft.com/office/drawing/2012/chart">
                    <a:solidFill>
                      <a:srgbClr val="FFFF00"/>
                    </a:solidFill>
                    <a:ln>
                      <a:noFill/>
                    </a:ln>
                    <a:effectLst/>
                  </c15:spPr>
                  <c15:invertIfNegative val="0"/>
                  <c15:bubble3D val="0"/>
                </c15:categoryFilterException>
              </c15:categoryFilterExceptions>
            </c:ext>
            <c:ext xmlns:c16="http://schemas.microsoft.com/office/drawing/2014/chart" uri="{C3380CC4-5D6E-409C-BE32-E72D297353CC}">
              <c16:uniqueId val="{00000000-488C-4BEC-B9AA-ECB472C0D9D9}"/>
            </c:ext>
          </c:extLst>
        </c:ser>
        <c:dLbls>
          <c:dLblPos val="outEnd"/>
          <c:showLegendKey val="0"/>
          <c:showVal val="1"/>
          <c:showCatName val="0"/>
          <c:showSerName val="0"/>
          <c:showPercent val="0"/>
          <c:showBubbleSize val="0"/>
        </c:dLbls>
        <c:gapWidth val="219"/>
        <c:overlap val="-27"/>
        <c:axId val="219633432"/>
        <c:axId val="219635728"/>
      </c:barChart>
      <c:catAx>
        <c:axId val="219633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219635728"/>
        <c:crosses val="autoZero"/>
        <c:auto val="1"/>
        <c:lblAlgn val="ctr"/>
        <c:lblOffset val="100"/>
        <c:noMultiLvlLbl val="0"/>
      </c:catAx>
      <c:valAx>
        <c:axId val="219635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2196334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628650</xdr:colOff>
      <xdr:row>8</xdr:row>
      <xdr:rowOff>41274</xdr:rowOff>
    </xdr:from>
    <xdr:to>
      <xdr:col>4</xdr:col>
      <xdr:colOff>1617900</xdr:colOff>
      <xdr:row>27</xdr:row>
      <xdr:rowOff>21774</xdr:rowOff>
    </xdr:to>
    <xdr:graphicFrame macro="">
      <xdr:nvGraphicFramePr>
        <xdr:cNvPr id="4" name="Diagramm 3">
          <a:extLst>
            <a:ext uri="{FF2B5EF4-FFF2-40B4-BE49-F238E27FC236}">
              <a16:creationId xmlns:a16="http://schemas.microsoft.com/office/drawing/2014/main" id="{D8948950-426B-4AF3-9667-0975CE3C62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12</xdr:row>
      <xdr:rowOff>310091</xdr:rowOff>
    </xdr:from>
    <xdr:to>
      <xdr:col>4</xdr:col>
      <xdr:colOff>1760775</xdr:colOff>
      <xdr:row>31</xdr:row>
      <xdr:rowOff>166766</xdr:rowOff>
    </xdr:to>
    <xdr:graphicFrame macro="">
      <xdr:nvGraphicFramePr>
        <xdr:cNvPr id="2" name="Diagramm 1">
          <a:extLst>
            <a:ext uri="{FF2B5EF4-FFF2-40B4-BE49-F238E27FC236}">
              <a16:creationId xmlns:a16="http://schemas.microsoft.com/office/drawing/2014/main" id="{E411730E-7172-400D-9FFD-FD53028FB2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316442</xdr:colOff>
      <xdr:row>32</xdr:row>
      <xdr:rowOff>168273</xdr:rowOff>
    </xdr:from>
    <xdr:to>
      <xdr:col>4</xdr:col>
      <xdr:colOff>1762892</xdr:colOff>
      <xdr:row>51</xdr:row>
      <xdr:rowOff>148773</xdr:rowOff>
    </xdr:to>
    <xdr:graphicFrame macro="">
      <xdr:nvGraphicFramePr>
        <xdr:cNvPr id="8" name="Diagramm 7">
          <a:extLst>
            <a:ext uri="{FF2B5EF4-FFF2-40B4-BE49-F238E27FC236}">
              <a16:creationId xmlns:a16="http://schemas.microsoft.com/office/drawing/2014/main" id="{6E278629-5CA2-41D0-8F39-3A5D3F913A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12700</xdr:rowOff>
    </xdr:from>
    <xdr:to>
      <xdr:col>1</xdr:col>
      <xdr:colOff>1295025</xdr:colOff>
      <xdr:row>31</xdr:row>
      <xdr:rowOff>41200</xdr:rowOff>
    </xdr:to>
    <xdr:graphicFrame macro="">
      <xdr:nvGraphicFramePr>
        <xdr:cNvPr id="8" name="Diagramm 7">
          <a:extLst>
            <a:ext uri="{FF2B5EF4-FFF2-40B4-BE49-F238E27FC236}">
              <a16:creationId xmlns:a16="http://schemas.microsoft.com/office/drawing/2014/main" id="{E72E090E-C725-49B6-A8B0-F51891C0EF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1852612</xdr:colOff>
      <xdr:row>8</xdr:row>
      <xdr:rowOff>0</xdr:rowOff>
    </xdr:from>
    <xdr:to>
      <xdr:col>4</xdr:col>
      <xdr:colOff>518737</xdr:colOff>
      <xdr:row>31</xdr:row>
      <xdr:rowOff>28500</xdr:rowOff>
    </xdr:to>
    <xdr:graphicFrame macro="">
      <xdr:nvGraphicFramePr>
        <xdr:cNvPr id="10" name="Diagramm 9">
          <a:extLst>
            <a:ext uri="{FF2B5EF4-FFF2-40B4-BE49-F238E27FC236}">
              <a16:creationId xmlns:a16="http://schemas.microsoft.com/office/drawing/2014/main" id="{807B5853-D12F-4FAE-AABB-24466BB695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1055687</xdr:colOff>
      <xdr:row>8</xdr:row>
      <xdr:rowOff>9525</xdr:rowOff>
    </xdr:from>
    <xdr:to>
      <xdr:col>7</xdr:col>
      <xdr:colOff>7562</xdr:colOff>
      <xdr:row>31</xdr:row>
      <xdr:rowOff>38025</xdr:rowOff>
    </xdr:to>
    <xdr:graphicFrame macro="">
      <xdr:nvGraphicFramePr>
        <xdr:cNvPr id="11" name="Diagramm 10">
          <a:extLst>
            <a:ext uri="{FF2B5EF4-FFF2-40B4-BE49-F238E27FC236}">
              <a16:creationId xmlns:a16="http://schemas.microsoft.com/office/drawing/2014/main" id="{74B6387C-9472-4F4B-86A4-F0313F803F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15</xdr:row>
      <xdr:rowOff>313267</xdr:rowOff>
    </xdr:from>
    <xdr:to>
      <xdr:col>1</xdr:col>
      <xdr:colOff>3240750</xdr:colOff>
      <xdr:row>35</xdr:row>
      <xdr:rowOff>15442</xdr:rowOff>
    </xdr:to>
    <xdr:graphicFrame macro="">
      <xdr:nvGraphicFramePr>
        <xdr:cNvPr id="2" name="Diagramm 1">
          <a:extLst>
            <a:ext uri="{FF2B5EF4-FFF2-40B4-BE49-F238E27FC236}">
              <a16:creationId xmlns:a16="http://schemas.microsoft.com/office/drawing/2014/main" id="{2EF20911-FABE-40A2-98C0-1CA19B008B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16</xdr:row>
      <xdr:rowOff>17992</xdr:rowOff>
    </xdr:from>
    <xdr:to>
      <xdr:col>1</xdr:col>
      <xdr:colOff>3250275</xdr:colOff>
      <xdr:row>35</xdr:row>
      <xdr:rowOff>16492</xdr:rowOff>
    </xdr:to>
    <xdr:graphicFrame macro="">
      <xdr:nvGraphicFramePr>
        <xdr:cNvPr id="4" name="Diagramm 3">
          <a:extLst>
            <a:ext uri="{FF2B5EF4-FFF2-40B4-BE49-F238E27FC236}">
              <a16:creationId xmlns:a16="http://schemas.microsoft.com/office/drawing/2014/main" id="{980101FE-ABEF-4EE6-88A9-18B436BC8C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16</xdr:row>
      <xdr:rowOff>9524</xdr:rowOff>
    </xdr:from>
    <xdr:to>
      <xdr:col>1</xdr:col>
      <xdr:colOff>3221700</xdr:colOff>
      <xdr:row>35</xdr:row>
      <xdr:rowOff>26024</xdr:rowOff>
    </xdr:to>
    <xdr:graphicFrame macro="">
      <xdr:nvGraphicFramePr>
        <xdr:cNvPr id="5" name="Diagramm 4">
          <a:extLst>
            <a:ext uri="{FF2B5EF4-FFF2-40B4-BE49-F238E27FC236}">
              <a16:creationId xmlns:a16="http://schemas.microsoft.com/office/drawing/2014/main" id="{C9272502-3D02-47DB-B184-2AEC674C45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15"/>
  <sheetViews>
    <sheetView showGridLines="0" zoomScaleNormal="100" workbookViewId="0">
      <selection activeCell="A7" sqref="A7"/>
    </sheetView>
  </sheetViews>
  <sheetFormatPr defaultColWidth="11.42578125" defaultRowHeight="15"/>
  <cols>
    <col min="1" max="1" width="164.140625" style="7" customWidth="1"/>
  </cols>
  <sheetData>
    <row r="1" spans="1:1">
      <c r="A1" s="33"/>
    </row>
    <row r="2" spans="1:1" s="7" customFormat="1">
      <c r="A2" s="6" t="s">
        <v>0</v>
      </c>
    </row>
    <row r="3" spans="1:1" s="7" customFormat="1" ht="14.25">
      <c r="A3" s="8" t="s">
        <v>1</v>
      </c>
    </row>
    <row r="4" spans="1:1" s="7" customFormat="1" ht="25.5">
      <c r="A4" s="8" t="s">
        <v>2</v>
      </c>
    </row>
    <row r="5" spans="1:1" s="7" customFormat="1">
      <c r="A5" s="34"/>
    </row>
    <row r="6" spans="1:1" s="7" customFormat="1">
      <c r="A6" s="9" t="s">
        <v>3</v>
      </c>
    </row>
    <row r="7" spans="1:1" s="7" customFormat="1" ht="202.5">
      <c r="A7" s="10" t="s">
        <v>4</v>
      </c>
    </row>
    <row r="8" spans="1:1">
      <c r="A8" s="34"/>
    </row>
    <row r="9" spans="1:1" s="7" customFormat="1">
      <c r="A9" s="9" t="s">
        <v>5</v>
      </c>
    </row>
    <row r="10" spans="1:1" s="7" customFormat="1" ht="153">
      <c r="A10" s="10" t="s">
        <v>6</v>
      </c>
    </row>
    <row r="11" spans="1:1" s="2" customFormat="1">
      <c r="A11" s="34"/>
    </row>
    <row r="12" spans="1:1" s="7" customFormat="1">
      <c r="A12" s="11" t="s">
        <v>7</v>
      </c>
    </row>
    <row r="13" spans="1:1" s="7" customFormat="1" ht="25.5">
      <c r="A13" s="10" t="s">
        <v>8</v>
      </c>
    </row>
    <row r="14" spans="1:1" s="2" customFormat="1">
      <c r="A14" s="34"/>
    </row>
    <row r="15" spans="1:1" s="7" customFormat="1" ht="14.25">
      <c r="A15" s="12" t="s">
        <v>9</v>
      </c>
    </row>
  </sheetData>
  <pageMargins left="0.7" right="0.7" top="0.78740157499999996" bottom="0.78740157499999996" header="0.3" footer="0.3"/>
  <pageSetup paperSize="9" scale="84"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A1:AC571"/>
  <sheetViews>
    <sheetView showGridLines="0" zoomScale="90" zoomScaleNormal="90" workbookViewId="0"/>
  </sheetViews>
  <sheetFormatPr defaultColWidth="4.7109375" defaultRowHeight="15"/>
  <cols>
    <col min="1" max="1" width="36.28515625" customWidth="1"/>
    <col min="2" max="2" width="5.7109375" style="7" customWidth="1"/>
    <col min="3" max="5" width="7.85546875" style="7" customWidth="1"/>
    <col min="6" max="6" width="5.7109375" style="7" customWidth="1"/>
    <col min="7" max="9" width="7.85546875" style="7" customWidth="1"/>
    <col min="10" max="10" width="5.7109375" style="7" customWidth="1"/>
    <col min="11" max="13" width="7.85546875" style="7" customWidth="1"/>
    <col min="14" max="14" width="11.7109375" style="7" customWidth="1"/>
    <col min="15" max="15" width="9.140625" style="1" customWidth="1"/>
    <col min="16" max="16" width="5.7109375" style="7" customWidth="1"/>
    <col min="17" max="19" width="7.85546875" style="7" customWidth="1"/>
    <col min="20" max="20" width="5.7109375" style="7" customWidth="1"/>
    <col min="21" max="23" width="7.85546875" style="7" customWidth="1"/>
    <col min="24" max="24" width="5.7109375" style="7" customWidth="1"/>
    <col min="25" max="27" width="7.85546875" style="7" customWidth="1"/>
    <col min="28" max="28" width="11.7109375" style="7" customWidth="1"/>
    <col min="34" max="34" width="7.7109375" customWidth="1"/>
  </cols>
  <sheetData>
    <row r="1" spans="1:29" s="13" customFormat="1" ht="18">
      <c r="A1" s="6" t="s">
        <v>10</v>
      </c>
      <c r="N1" s="14"/>
      <c r="O1" s="15"/>
    </row>
    <row r="2" spans="1:29" s="16" customFormat="1" ht="12.75">
      <c r="A2" s="16" t="s">
        <v>11</v>
      </c>
      <c r="O2" s="17"/>
      <c r="P2" s="16" t="s">
        <v>12</v>
      </c>
    </row>
    <row r="3" spans="1:29" s="16" customFormat="1" ht="12.75">
      <c r="A3" s="16" t="s">
        <v>13</v>
      </c>
      <c r="O3" s="17"/>
      <c r="P3" s="16" t="s">
        <v>14</v>
      </c>
    </row>
    <row r="4" spans="1:29" s="7" customFormat="1" ht="14.25">
      <c r="O4" s="18"/>
    </row>
    <row r="5" spans="1:29" s="7" customFormat="1" ht="14.25">
      <c r="B5" s="16"/>
      <c r="C5" s="16"/>
      <c r="D5" s="16"/>
      <c r="E5" s="16"/>
      <c r="F5" s="16"/>
      <c r="G5" s="16"/>
      <c r="H5" s="16"/>
      <c r="I5" s="16"/>
      <c r="J5" s="16"/>
      <c r="K5" s="16"/>
      <c r="L5" s="16"/>
      <c r="M5" s="16"/>
      <c r="N5" s="16"/>
      <c r="O5" s="18"/>
      <c r="P5" s="16"/>
      <c r="Q5" s="16"/>
      <c r="R5" s="16"/>
      <c r="S5" s="16"/>
      <c r="T5" s="16"/>
      <c r="U5" s="16"/>
      <c r="V5" s="16"/>
      <c r="W5" s="16"/>
      <c r="X5" s="16"/>
      <c r="Y5" s="16"/>
      <c r="Z5" s="16"/>
      <c r="AA5" s="16"/>
      <c r="AB5" s="16"/>
    </row>
    <row r="6" spans="1:29" s="7" customFormat="1" ht="14.25">
      <c r="A6" s="16"/>
      <c r="B6" s="35" t="s">
        <v>15</v>
      </c>
      <c r="C6" s="35"/>
      <c r="D6" s="35"/>
      <c r="E6" s="35"/>
      <c r="F6" s="35"/>
      <c r="G6" s="35"/>
      <c r="H6" s="35"/>
      <c r="I6" s="35"/>
      <c r="J6" s="35"/>
      <c r="K6" s="35"/>
      <c r="L6" s="35"/>
      <c r="M6" s="35"/>
      <c r="N6" s="35"/>
      <c r="O6" s="19"/>
      <c r="P6" s="48" t="s">
        <v>16</v>
      </c>
      <c r="Q6" s="49"/>
      <c r="R6" s="49"/>
      <c r="S6" s="49"/>
      <c r="T6" s="48"/>
      <c r="U6" s="49"/>
      <c r="V6" s="49"/>
      <c r="W6" s="49"/>
      <c r="X6" s="48"/>
      <c r="Y6" s="49"/>
      <c r="Z6" s="49"/>
      <c r="AA6" s="49"/>
      <c r="AB6" s="50"/>
      <c r="AC6" s="16"/>
    </row>
    <row r="7" spans="1:29" s="7" customFormat="1" ht="14.25">
      <c r="A7" s="16"/>
      <c r="B7" s="38"/>
      <c r="C7" s="38" t="s">
        <v>17</v>
      </c>
      <c r="D7" s="38" t="s">
        <v>18</v>
      </c>
      <c r="E7" s="38" t="s">
        <v>17</v>
      </c>
      <c r="F7" s="38"/>
      <c r="G7" s="38" t="s">
        <v>19</v>
      </c>
      <c r="H7" s="38" t="s">
        <v>19</v>
      </c>
      <c r="I7" s="38" t="s">
        <v>19</v>
      </c>
      <c r="J7" s="38"/>
      <c r="K7" s="38" t="s">
        <v>20</v>
      </c>
      <c r="L7" s="38" t="s">
        <v>20</v>
      </c>
      <c r="M7" s="38" t="s">
        <v>20</v>
      </c>
      <c r="N7" s="38"/>
      <c r="O7" s="19"/>
      <c r="P7" s="56"/>
      <c r="Q7" s="57" t="s">
        <v>17</v>
      </c>
      <c r="R7" s="57" t="s">
        <v>17</v>
      </c>
      <c r="S7" s="57" t="s">
        <v>17</v>
      </c>
      <c r="T7" s="56"/>
      <c r="U7" s="57" t="s">
        <v>19</v>
      </c>
      <c r="V7" s="57" t="s">
        <v>19</v>
      </c>
      <c r="W7" s="57" t="s">
        <v>19</v>
      </c>
      <c r="X7" s="56"/>
      <c r="Y7" s="57" t="s">
        <v>20</v>
      </c>
      <c r="Z7" s="57" t="s">
        <v>20</v>
      </c>
      <c r="AA7" s="57" t="s">
        <v>20</v>
      </c>
      <c r="AB7" s="57"/>
      <c r="AC7" s="16"/>
    </row>
    <row r="8" spans="1:29" s="47" customFormat="1" ht="51">
      <c r="A8" s="41" t="s">
        <v>21</v>
      </c>
      <c r="B8" s="42" t="s">
        <v>18</v>
      </c>
      <c r="C8" s="43" t="s">
        <v>22</v>
      </c>
      <c r="D8" s="43" t="s">
        <v>23</v>
      </c>
      <c r="E8" s="43" t="s">
        <v>24</v>
      </c>
      <c r="F8" s="42" t="s">
        <v>25</v>
      </c>
      <c r="G8" s="43" t="s">
        <v>22</v>
      </c>
      <c r="H8" s="43" t="s">
        <v>23</v>
      </c>
      <c r="I8" s="43" t="s">
        <v>26</v>
      </c>
      <c r="J8" s="42" t="s">
        <v>27</v>
      </c>
      <c r="K8" s="43" t="s">
        <v>22</v>
      </c>
      <c r="L8" s="43" t="s">
        <v>23</v>
      </c>
      <c r="M8" s="43" t="s">
        <v>26</v>
      </c>
      <c r="N8" s="44" t="s">
        <v>28</v>
      </c>
      <c r="O8" s="45"/>
      <c r="P8" s="54" t="s">
        <v>17</v>
      </c>
      <c r="Q8" s="43" t="s">
        <v>22</v>
      </c>
      <c r="R8" s="43" t="s">
        <v>23</v>
      </c>
      <c r="S8" s="43" t="s">
        <v>26</v>
      </c>
      <c r="T8" s="54" t="s">
        <v>19</v>
      </c>
      <c r="U8" s="43" t="s">
        <v>22</v>
      </c>
      <c r="V8" s="43" t="s">
        <v>23</v>
      </c>
      <c r="W8" s="43" t="s">
        <v>26</v>
      </c>
      <c r="X8" s="54" t="s">
        <v>20</v>
      </c>
      <c r="Y8" s="43" t="s">
        <v>22</v>
      </c>
      <c r="Z8" s="43" t="s">
        <v>23</v>
      </c>
      <c r="AA8" s="43" t="s">
        <v>26</v>
      </c>
      <c r="AB8" s="51" t="s">
        <v>29</v>
      </c>
      <c r="AC8" s="46"/>
    </row>
    <row r="9" spans="1:29" s="7" customFormat="1" ht="14.25">
      <c r="A9" s="19" t="s">
        <v>30</v>
      </c>
      <c r="B9" s="38">
        <f t="shared" ref="B9:B14" si="0">SUM(C9:E9)</f>
        <v>1</v>
      </c>
      <c r="C9" s="21">
        <v>1</v>
      </c>
      <c r="D9" s="21"/>
      <c r="E9" s="21"/>
      <c r="F9" s="38">
        <f t="shared" ref="F9:F25" si="1">SUM(G9:I9)</f>
        <v>0</v>
      </c>
      <c r="G9" s="21"/>
      <c r="H9" s="21"/>
      <c r="I9" s="21"/>
      <c r="J9" s="38">
        <f t="shared" ref="J9:J11" si="2">SUM(K9:M9)</f>
        <v>1</v>
      </c>
      <c r="K9" s="21"/>
      <c r="L9" s="21">
        <v>1</v>
      </c>
      <c r="M9" s="21"/>
      <c r="N9" s="38">
        <f>SUM(B9+F9+J9)</f>
        <v>2</v>
      </c>
      <c r="O9" s="19"/>
      <c r="P9" s="52">
        <f>SUM(Q9:S9)</f>
        <v>3</v>
      </c>
      <c r="Q9" s="21">
        <v>3</v>
      </c>
      <c r="R9" s="21"/>
      <c r="S9" s="21"/>
      <c r="T9" s="52">
        <f>SUM(U9:W9)</f>
        <v>0</v>
      </c>
      <c r="U9" s="21"/>
      <c r="V9" s="21"/>
      <c r="W9" s="21"/>
      <c r="X9" s="52">
        <f>SUM(Y9:AA9)</f>
        <v>5</v>
      </c>
      <c r="Y9" s="21"/>
      <c r="Z9" s="21">
        <v>5</v>
      </c>
      <c r="AA9" s="21"/>
      <c r="AB9" s="52">
        <f>SUM(P9+T9+X9)</f>
        <v>8</v>
      </c>
      <c r="AC9" s="16"/>
    </row>
    <row r="10" spans="1:29" s="7" customFormat="1" ht="14.25">
      <c r="A10" s="19" t="s">
        <v>31</v>
      </c>
      <c r="B10" s="38">
        <f t="shared" si="0"/>
        <v>0</v>
      </c>
      <c r="C10" s="21"/>
      <c r="D10" s="21"/>
      <c r="E10" s="21"/>
      <c r="F10" s="38">
        <f t="shared" si="1"/>
        <v>2</v>
      </c>
      <c r="G10" s="21">
        <v>1</v>
      </c>
      <c r="H10" s="21">
        <v>1</v>
      </c>
      <c r="I10" s="21"/>
      <c r="J10" s="38">
        <f t="shared" si="2"/>
        <v>0</v>
      </c>
      <c r="K10" s="21"/>
      <c r="L10" s="21"/>
      <c r="M10" s="21"/>
      <c r="N10" s="38">
        <f t="shared" ref="N10:N25" si="3">SUM(B10+F10+J10)</f>
        <v>2</v>
      </c>
      <c r="O10" s="19"/>
      <c r="P10" s="52">
        <f t="shared" ref="P10:P13" si="4">SUM(Q10:S10)</f>
        <v>0</v>
      </c>
      <c r="Q10" s="21"/>
      <c r="R10" s="21"/>
      <c r="S10" s="21"/>
      <c r="T10" s="52">
        <f t="shared" ref="T10:T14" si="5">SUM(U10:W10)</f>
        <v>7</v>
      </c>
      <c r="U10" s="21">
        <v>1</v>
      </c>
      <c r="V10" s="21">
        <v>6</v>
      </c>
      <c r="W10" s="21"/>
      <c r="X10" s="52">
        <f t="shared" ref="X10:X26" si="6">SUM(Y10:AA10)</f>
        <v>2</v>
      </c>
      <c r="Y10" s="21">
        <v>2</v>
      </c>
      <c r="Z10" s="21"/>
      <c r="AA10" s="21"/>
      <c r="AB10" s="52">
        <f t="shared" ref="AB10:AB25" si="7">SUM(P10+T10+X10)</f>
        <v>9</v>
      </c>
      <c r="AC10" s="16"/>
    </row>
    <row r="11" spans="1:29" s="7" customFormat="1" ht="14.25">
      <c r="A11" s="19" t="s">
        <v>32</v>
      </c>
      <c r="B11" s="38">
        <f t="shared" si="0"/>
        <v>1</v>
      </c>
      <c r="C11" s="21"/>
      <c r="D11" s="21"/>
      <c r="E11" s="21">
        <v>1</v>
      </c>
      <c r="F11" s="38">
        <f t="shared" si="1"/>
        <v>0</v>
      </c>
      <c r="G11" s="21"/>
      <c r="H11" s="21"/>
      <c r="I11" s="21"/>
      <c r="J11" s="38">
        <f t="shared" si="2"/>
        <v>2</v>
      </c>
      <c r="K11" s="21">
        <v>1</v>
      </c>
      <c r="L11" s="21"/>
      <c r="M11" s="21">
        <v>1</v>
      </c>
      <c r="N11" s="38">
        <f t="shared" si="3"/>
        <v>3</v>
      </c>
      <c r="O11" s="19"/>
      <c r="P11" s="52">
        <f t="shared" si="4"/>
        <v>0</v>
      </c>
      <c r="Q11" s="21"/>
      <c r="R11" s="21"/>
      <c r="S11" s="21"/>
      <c r="T11" s="52">
        <f t="shared" si="5"/>
        <v>0</v>
      </c>
      <c r="U11" s="21"/>
      <c r="V11" s="21"/>
      <c r="W11" s="21"/>
      <c r="X11" s="52">
        <f t="shared" si="6"/>
        <v>15</v>
      </c>
      <c r="Y11" s="21"/>
      <c r="Z11" s="21"/>
      <c r="AA11" s="21">
        <v>15</v>
      </c>
      <c r="AB11" s="52">
        <f t="shared" si="7"/>
        <v>15</v>
      </c>
      <c r="AC11" s="16"/>
    </row>
    <row r="12" spans="1:29" s="7" customFormat="1" ht="14.25">
      <c r="A12" s="19" t="s">
        <v>33</v>
      </c>
      <c r="B12" s="38">
        <f t="shared" si="0"/>
        <v>1</v>
      </c>
      <c r="C12" s="21"/>
      <c r="D12" s="21">
        <v>1</v>
      </c>
      <c r="E12" s="21"/>
      <c r="F12" s="38">
        <f t="shared" si="1"/>
        <v>1</v>
      </c>
      <c r="G12" s="21"/>
      <c r="H12" s="21"/>
      <c r="I12" s="21">
        <v>1</v>
      </c>
      <c r="J12" s="38">
        <f>SUM(K12:M12)</f>
        <v>1</v>
      </c>
      <c r="K12" s="21"/>
      <c r="L12" s="21">
        <v>1</v>
      </c>
      <c r="M12" s="21"/>
      <c r="N12" s="38">
        <f t="shared" si="3"/>
        <v>3</v>
      </c>
      <c r="O12" s="19"/>
      <c r="P12" s="52">
        <f t="shared" si="4"/>
        <v>20</v>
      </c>
      <c r="Q12" s="21"/>
      <c r="R12" s="21">
        <v>7</v>
      </c>
      <c r="S12" s="21">
        <v>13</v>
      </c>
      <c r="T12" s="52">
        <f t="shared" si="5"/>
        <v>12</v>
      </c>
      <c r="U12" s="21"/>
      <c r="V12" s="21"/>
      <c r="W12" s="21">
        <v>12</v>
      </c>
      <c r="X12" s="52">
        <f t="shared" si="6"/>
        <v>4</v>
      </c>
      <c r="Y12" s="21"/>
      <c r="Z12" s="21">
        <v>4</v>
      </c>
      <c r="AA12" s="21"/>
      <c r="AB12" s="52">
        <f t="shared" si="7"/>
        <v>36</v>
      </c>
      <c r="AC12" s="16"/>
    </row>
    <row r="13" spans="1:29" s="7" customFormat="1" ht="14.25">
      <c r="A13" s="19"/>
      <c r="B13" s="38">
        <f t="shared" si="0"/>
        <v>0</v>
      </c>
      <c r="C13" s="21"/>
      <c r="D13" s="21"/>
      <c r="E13" s="21"/>
      <c r="F13" s="38">
        <f t="shared" si="1"/>
        <v>0</v>
      </c>
      <c r="G13" s="21"/>
      <c r="H13" s="21"/>
      <c r="I13" s="21"/>
      <c r="J13" s="38">
        <f t="shared" ref="J13:J25" si="8">SUM(K13:M13)</f>
        <v>0</v>
      </c>
      <c r="K13" s="21"/>
      <c r="L13" s="21"/>
      <c r="M13" s="21"/>
      <c r="N13" s="38">
        <f t="shared" si="3"/>
        <v>0</v>
      </c>
      <c r="O13" s="19"/>
      <c r="P13" s="52">
        <f t="shared" si="4"/>
        <v>0</v>
      </c>
      <c r="Q13" s="21"/>
      <c r="R13" s="21"/>
      <c r="S13" s="21"/>
      <c r="T13" s="52">
        <f t="shared" si="5"/>
        <v>0</v>
      </c>
      <c r="U13" s="21"/>
      <c r="V13" s="21"/>
      <c r="W13" s="21"/>
      <c r="X13" s="52">
        <f t="shared" si="6"/>
        <v>0</v>
      </c>
      <c r="Y13" s="21"/>
      <c r="Z13" s="21"/>
      <c r="AA13" s="21"/>
      <c r="AB13" s="52">
        <f t="shared" si="7"/>
        <v>0</v>
      </c>
      <c r="AC13" s="16"/>
    </row>
    <row r="14" spans="1:29" s="7" customFormat="1" ht="14.25">
      <c r="A14" s="19"/>
      <c r="B14" s="38">
        <f t="shared" si="0"/>
        <v>0</v>
      </c>
      <c r="C14" s="21"/>
      <c r="D14" s="21"/>
      <c r="E14" s="21"/>
      <c r="F14" s="38">
        <f t="shared" si="1"/>
        <v>0</v>
      </c>
      <c r="G14" s="21"/>
      <c r="H14" s="21"/>
      <c r="I14" s="21"/>
      <c r="J14" s="38">
        <f t="shared" si="8"/>
        <v>0</v>
      </c>
      <c r="K14" s="21"/>
      <c r="L14" s="21"/>
      <c r="M14" s="21"/>
      <c r="N14" s="38">
        <f t="shared" si="3"/>
        <v>0</v>
      </c>
      <c r="O14" s="19"/>
      <c r="P14" s="52">
        <f t="shared" ref="P14:P25" si="9">SUM(Q14:S14)</f>
        <v>0</v>
      </c>
      <c r="Q14" s="21"/>
      <c r="R14" s="21"/>
      <c r="S14" s="21"/>
      <c r="T14" s="52">
        <f t="shared" si="5"/>
        <v>0</v>
      </c>
      <c r="U14" s="21"/>
      <c r="V14" s="21"/>
      <c r="W14" s="21"/>
      <c r="X14" s="52">
        <f t="shared" si="6"/>
        <v>0</v>
      </c>
      <c r="Y14" s="21"/>
      <c r="Z14" s="21"/>
      <c r="AA14" s="21"/>
      <c r="AB14" s="52">
        <f t="shared" si="7"/>
        <v>0</v>
      </c>
      <c r="AC14" s="16"/>
    </row>
    <row r="15" spans="1:29" s="7" customFormat="1" ht="14.25">
      <c r="A15" s="19"/>
      <c r="B15" s="38">
        <f t="shared" ref="B15:B25" si="10">SUM(C15:E15)</f>
        <v>0</v>
      </c>
      <c r="C15" s="21"/>
      <c r="D15" s="21"/>
      <c r="E15" s="21"/>
      <c r="F15" s="38">
        <f t="shared" si="1"/>
        <v>0</v>
      </c>
      <c r="G15" s="21"/>
      <c r="H15" s="21"/>
      <c r="I15" s="21"/>
      <c r="J15" s="38">
        <f t="shared" si="8"/>
        <v>0</v>
      </c>
      <c r="K15" s="21"/>
      <c r="L15" s="21"/>
      <c r="M15" s="21"/>
      <c r="N15" s="38">
        <f t="shared" si="3"/>
        <v>0</v>
      </c>
      <c r="O15" s="19"/>
      <c r="P15" s="52">
        <f t="shared" si="9"/>
        <v>0</v>
      </c>
      <c r="Q15" s="21"/>
      <c r="R15" s="21"/>
      <c r="S15" s="21"/>
      <c r="T15" s="52">
        <f t="shared" ref="T15:T25" si="11">SUM(U15:W15)</f>
        <v>0</v>
      </c>
      <c r="U15" s="21"/>
      <c r="V15" s="21"/>
      <c r="W15" s="21"/>
      <c r="X15" s="52">
        <f t="shared" si="6"/>
        <v>0</v>
      </c>
      <c r="Y15" s="21"/>
      <c r="Z15" s="21"/>
      <c r="AA15" s="21"/>
      <c r="AB15" s="52">
        <f t="shared" si="7"/>
        <v>0</v>
      </c>
      <c r="AC15" s="16"/>
    </row>
    <row r="16" spans="1:29" s="7" customFormat="1" ht="14.25">
      <c r="A16" s="19"/>
      <c r="B16" s="38">
        <f t="shared" si="10"/>
        <v>0</v>
      </c>
      <c r="C16" s="21"/>
      <c r="D16" s="21"/>
      <c r="E16" s="21"/>
      <c r="F16" s="38">
        <f t="shared" si="1"/>
        <v>0</v>
      </c>
      <c r="G16" s="21"/>
      <c r="H16" s="21"/>
      <c r="I16" s="21"/>
      <c r="J16" s="38">
        <f t="shared" si="8"/>
        <v>0</v>
      </c>
      <c r="K16" s="21"/>
      <c r="L16" s="21"/>
      <c r="M16" s="21"/>
      <c r="N16" s="38">
        <f t="shared" si="3"/>
        <v>0</v>
      </c>
      <c r="O16" s="19"/>
      <c r="P16" s="52">
        <f t="shared" si="9"/>
        <v>0</v>
      </c>
      <c r="Q16" s="21"/>
      <c r="R16" s="21"/>
      <c r="S16" s="21"/>
      <c r="T16" s="52">
        <f t="shared" si="11"/>
        <v>0</v>
      </c>
      <c r="U16" s="21"/>
      <c r="V16" s="21"/>
      <c r="W16" s="21"/>
      <c r="X16" s="52">
        <f t="shared" si="6"/>
        <v>0</v>
      </c>
      <c r="Y16" s="21"/>
      <c r="Z16" s="21"/>
      <c r="AA16" s="21"/>
      <c r="AB16" s="52">
        <f t="shared" si="7"/>
        <v>0</v>
      </c>
      <c r="AC16" s="16"/>
    </row>
    <row r="17" spans="1:29" s="7" customFormat="1" ht="14.25">
      <c r="A17" s="19"/>
      <c r="B17" s="38">
        <f t="shared" si="10"/>
        <v>0</v>
      </c>
      <c r="C17" s="21"/>
      <c r="D17" s="21"/>
      <c r="E17" s="21"/>
      <c r="F17" s="38">
        <f t="shared" si="1"/>
        <v>0</v>
      </c>
      <c r="G17" s="21"/>
      <c r="H17" s="21"/>
      <c r="I17" s="21"/>
      <c r="J17" s="38">
        <f t="shared" si="8"/>
        <v>0</v>
      </c>
      <c r="K17" s="21"/>
      <c r="L17" s="21"/>
      <c r="M17" s="21"/>
      <c r="N17" s="38">
        <f t="shared" si="3"/>
        <v>0</v>
      </c>
      <c r="O17" s="19"/>
      <c r="P17" s="52">
        <f t="shared" si="9"/>
        <v>0</v>
      </c>
      <c r="Q17" s="21"/>
      <c r="R17" s="21"/>
      <c r="S17" s="21"/>
      <c r="T17" s="52">
        <f t="shared" si="11"/>
        <v>0</v>
      </c>
      <c r="U17" s="21"/>
      <c r="V17" s="21"/>
      <c r="W17" s="21"/>
      <c r="X17" s="52">
        <f t="shared" si="6"/>
        <v>0</v>
      </c>
      <c r="Y17" s="21"/>
      <c r="Z17" s="21"/>
      <c r="AA17" s="21"/>
      <c r="AB17" s="52">
        <f t="shared" si="7"/>
        <v>0</v>
      </c>
      <c r="AC17" s="16"/>
    </row>
    <row r="18" spans="1:29" s="7" customFormat="1" ht="14.25">
      <c r="A18" s="19"/>
      <c r="B18" s="38">
        <f t="shared" si="10"/>
        <v>0</v>
      </c>
      <c r="C18" s="21"/>
      <c r="D18" s="21"/>
      <c r="E18" s="21"/>
      <c r="F18" s="38">
        <f t="shared" si="1"/>
        <v>0</v>
      </c>
      <c r="G18" s="21"/>
      <c r="H18" s="21"/>
      <c r="I18" s="21"/>
      <c r="J18" s="38">
        <f t="shared" si="8"/>
        <v>0</v>
      </c>
      <c r="K18" s="21"/>
      <c r="L18" s="21"/>
      <c r="M18" s="21"/>
      <c r="N18" s="38">
        <f t="shared" si="3"/>
        <v>0</v>
      </c>
      <c r="O18" s="19"/>
      <c r="P18" s="52">
        <f t="shared" si="9"/>
        <v>0</v>
      </c>
      <c r="Q18" s="21"/>
      <c r="R18" s="21"/>
      <c r="S18" s="21"/>
      <c r="T18" s="52">
        <f t="shared" si="11"/>
        <v>0</v>
      </c>
      <c r="U18" s="21"/>
      <c r="V18" s="21"/>
      <c r="W18" s="21"/>
      <c r="X18" s="52">
        <f t="shared" si="6"/>
        <v>0</v>
      </c>
      <c r="Y18" s="21"/>
      <c r="Z18" s="21"/>
      <c r="AA18" s="21"/>
      <c r="AB18" s="52">
        <f t="shared" si="7"/>
        <v>0</v>
      </c>
      <c r="AC18" s="16"/>
    </row>
    <row r="19" spans="1:29" s="7" customFormat="1" ht="14.25">
      <c r="A19" s="19"/>
      <c r="B19" s="38">
        <f t="shared" si="10"/>
        <v>0</v>
      </c>
      <c r="C19" s="21"/>
      <c r="D19" s="21"/>
      <c r="E19" s="21"/>
      <c r="F19" s="38">
        <f t="shared" si="1"/>
        <v>0</v>
      </c>
      <c r="G19" s="21"/>
      <c r="H19" s="21"/>
      <c r="I19" s="21"/>
      <c r="J19" s="38">
        <f t="shared" si="8"/>
        <v>0</v>
      </c>
      <c r="K19" s="21"/>
      <c r="L19" s="21"/>
      <c r="M19" s="21"/>
      <c r="N19" s="38">
        <f t="shared" si="3"/>
        <v>0</v>
      </c>
      <c r="O19" s="19"/>
      <c r="P19" s="52">
        <f t="shared" si="9"/>
        <v>0</v>
      </c>
      <c r="Q19" s="21"/>
      <c r="R19" s="21"/>
      <c r="S19" s="21"/>
      <c r="T19" s="52">
        <f t="shared" si="11"/>
        <v>0</v>
      </c>
      <c r="U19" s="21"/>
      <c r="V19" s="21"/>
      <c r="W19" s="21"/>
      <c r="X19" s="52">
        <f t="shared" si="6"/>
        <v>0</v>
      </c>
      <c r="Y19" s="21"/>
      <c r="Z19" s="21"/>
      <c r="AA19" s="21"/>
      <c r="AB19" s="52">
        <f t="shared" si="7"/>
        <v>0</v>
      </c>
      <c r="AC19" s="16"/>
    </row>
    <row r="20" spans="1:29" s="7" customFormat="1" ht="14.25">
      <c r="A20" s="19"/>
      <c r="B20" s="38">
        <f t="shared" si="10"/>
        <v>0</v>
      </c>
      <c r="C20" s="21"/>
      <c r="D20" s="21"/>
      <c r="E20" s="21"/>
      <c r="F20" s="38">
        <f t="shared" si="1"/>
        <v>0</v>
      </c>
      <c r="G20" s="21"/>
      <c r="H20" s="21"/>
      <c r="I20" s="21"/>
      <c r="J20" s="38">
        <f t="shared" si="8"/>
        <v>0</v>
      </c>
      <c r="K20" s="21"/>
      <c r="L20" s="21"/>
      <c r="M20" s="21"/>
      <c r="N20" s="38">
        <f t="shared" si="3"/>
        <v>0</v>
      </c>
      <c r="O20" s="19"/>
      <c r="P20" s="52">
        <f t="shared" si="9"/>
        <v>0</v>
      </c>
      <c r="Q20" s="21"/>
      <c r="R20" s="21"/>
      <c r="S20" s="21"/>
      <c r="T20" s="52">
        <f t="shared" si="11"/>
        <v>0</v>
      </c>
      <c r="U20" s="21"/>
      <c r="V20" s="21"/>
      <c r="W20" s="21"/>
      <c r="X20" s="52">
        <f t="shared" si="6"/>
        <v>0</v>
      </c>
      <c r="Y20" s="21"/>
      <c r="Z20" s="21"/>
      <c r="AA20" s="21"/>
      <c r="AB20" s="52">
        <f t="shared" si="7"/>
        <v>0</v>
      </c>
      <c r="AC20" s="16"/>
    </row>
    <row r="21" spans="1:29" s="7" customFormat="1" ht="14.25">
      <c r="A21" s="19"/>
      <c r="B21" s="38">
        <f t="shared" si="10"/>
        <v>0</v>
      </c>
      <c r="C21" s="21"/>
      <c r="D21" s="21"/>
      <c r="E21" s="21"/>
      <c r="F21" s="38">
        <f t="shared" si="1"/>
        <v>0</v>
      </c>
      <c r="G21" s="21"/>
      <c r="H21" s="21"/>
      <c r="I21" s="21"/>
      <c r="J21" s="38">
        <f t="shared" si="8"/>
        <v>0</v>
      </c>
      <c r="K21" s="21"/>
      <c r="L21" s="21"/>
      <c r="M21" s="21"/>
      <c r="N21" s="38">
        <f t="shared" si="3"/>
        <v>0</v>
      </c>
      <c r="O21" s="19"/>
      <c r="P21" s="52">
        <f t="shared" si="9"/>
        <v>0</v>
      </c>
      <c r="Q21" s="21"/>
      <c r="R21" s="21"/>
      <c r="S21" s="21"/>
      <c r="T21" s="52">
        <f t="shared" si="11"/>
        <v>0</v>
      </c>
      <c r="U21" s="21"/>
      <c r="V21" s="21"/>
      <c r="W21" s="21"/>
      <c r="X21" s="52">
        <f t="shared" si="6"/>
        <v>0</v>
      </c>
      <c r="Y21" s="21"/>
      <c r="Z21" s="21"/>
      <c r="AA21" s="21"/>
      <c r="AB21" s="52">
        <f t="shared" si="7"/>
        <v>0</v>
      </c>
      <c r="AC21" s="16"/>
    </row>
    <row r="22" spans="1:29" s="7" customFormat="1" ht="14.25">
      <c r="A22" s="19"/>
      <c r="B22" s="38">
        <f t="shared" si="10"/>
        <v>0</v>
      </c>
      <c r="C22" s="21"/>
      <c r="D22" s="21"/>
      <c r="E22" s="21"/>
      <c r="F22" s="38">
        <f t="shared" si="1"/>
        <v>0</v>
      </c>
      <c r="G22" s="21"/>
      <c r="H22" s="21"/>
      <c r="I22" s="21"/>
      <c r="J22" s="38">
        <f t="shared" si="8"/>
        <v>0</v>
      </c>
      <c r="K22" s="21"/>
      <c r="L22" s="21"/>
      <c r="M22" s="21"/>
      <c r="N22" s="38">
        <f t="shared" si="3"/>
        <v>0</v>
      </c>
      <c r="O22" s="19"/>
      <c r="P22" s="52">
        <f t="shared" si="9"/>
        <v>0</v>
      </c>
      <c r="Q22" s="21"/>
      <c r="R22" s="21"/>
      <c r="S22" s="21"/>
      <c r="T22" s="52">
        <f t="shared" si="11"/>
        <v>0</v>
      </c>
      <c r="U22" s="21"/>
      <c r="V22" s="21"/>
      <c r="W22" s="21"/>
      <c r="X22" s="52">
        <f t="shared" si="6"/>
        <v>0</v>
      </c>
      <c r="Y22" s="21"/>
      <c r="Z22" s="21"/>
      <c r="AA22" s="21"/>
      <c r="AB22" s="52">
        <f t="shared" si="7"/>
        <v>0</v>
      </c>
      <c r="AC22" s="16"/>
    </row>
    <row r="23" spans="1:29" s="7" customFormat="1" ht="14.25">
      <c r="A23" s="19"/>
      <c r="B23" s="38">
        <f t="shared" si="10"/>
        <v>0</v>
      </c>
      <c r="C23" s="21"/>
      <c r="D23" s="21"/>
      <c r="E23" s="21"/>
      <c r="F23" s="38">
        <f t="shared" si="1"/>
        <v>0</v>
      </c>
      <c r="G23" s="21"/>
      <c r="H23" s="21"/>
      <c r="I23" s="21"/>
      <c r="J23" s="38">
        <f t="shared" si="8"/>
        <v>0</v>
      </c>
      <c r="K23" s="21"/>
      <c r="L23" s="21"/>
      <c r="M23" s="21"/>
      <c r="N23" s="38">
        <f t="shared" si="3"/>
        <v>0</v>
      </c>
      <c r="O23" s="19"/>
      <c r="P23" s="52">
        <f t="shared" si="9"/>
        <v>0</v>
      </c>
      <c r="Q23" s="21"/>
      <c r="R23" s="21"/>
      <c r="S23" s="21"/>
      <c r="T23" s="52">
        <f t="shared" si="11"/>
        <v>0</v>
      </c>
      <c r="U23" s="21"/>
      <c r="V23" s="21"/>
      <c r="W23" s="21"/>
      <c r="X23" s="52">
        <f t="shared" si="6"/>
        <v>0</v>
      </c>
      <c r="Y23" s="21"/>
      <c r="Z23" s="21"/>
      <c r="AA23" s="21"/>
      <c r="AB23" s="52">
        <f t="shared" si="7"/>
        <v>0</v>
      </c>
      <c r="AC23" s="16"/>
    </row>
    <row r="24" spans="1:29" s="7" customFormat="1" ht="14.25">
      <c r="A24" s="19"/>
      <c r="B24" s="38">
        <f t="shared" si="10"/>
        <v>0</v>
      </c>
      <c r="C24" s="21"/>
      <c r="D24" s="21"/>
      <c r="E24" s="21"/>
      <c r="F24" s="38">
        <f t="shared" si="1"/>
        <v>0</v>
      </c>
      <c r="G24" s="21"/>
      <c r="H24" s="21"/>
      <c r="I24" s="21"/>
      <c r="J24" s="38">
        <f t="shared" si="8"/>
        <v>0</v>
      </c>
      <c r="K24" s="21"/>
      <c r="L24" s="21"/>
      <c r="M24" s="21"/>
      <c r="N24" s="38">
        <f t="shared" si="3"/>
        <v>0</v>
      </c>
      <c r="O24" s="19"/>
      <c r="P24" s="52">
        <f t="shared" si="9"/>
        <v>0</v>
      </c>
      <c r="Q24" s="21"/>
      <c r="R24" s="21"/>
      <c r="S24" s="21"/>
      <c r="T24" s="52">
        <f t="shared" si="11"/>
        <v>0</v>
      </c>
      <c r="U24" s="21"/>
      <c r="V24" s="21"/>
      <c r="W24" s="21"/>
      <c r="X24" s="52">
        <f t="shared" si="6"/>
        <v>0</v>
      </c>
      <c r="Y24" s="21"/>
      <c r="Z24" s="21"/>
      <c r="AA24" s="21"/>
      <c r="AB24" s="52">
        <f t="shared" si="7"/>
        <v>0</v>
      </c>
      <c r="AC24" s="16"/>
    </row>
    <row r="25" spans="1:29" s="7" customFormat="1" ht="14.25">
      <c r="A25" s="19"/>
      <c r="B25" s="39">
        <f t="shared" si="10"/>
        <v>0</v>
      </c>
      <c r="C25" s="24"/>
      <c r="D25" s="24"/>
      <c r="E25" s="24"/>
      <c r="F25" s="39">
        <f t="shared" si="1"/>
        <v>0</v>
      </c>
      <c r="G25" s="24"/>
      <c r="H25" s="24"/>
      <c r="I25" s="24"/>
      <c r="J25" s="39">
        <f t="shared" si="8"/>
        <v>0</v>
      </c>
      <c r="K25" s="24"/>
      <c r="L25" s="24"/>
      <c r="M25" s="24"/>
      <c r="N25" s="39">
        <f t="shared" si="3"/>
        <v>0</v>
      </c>
      <c r="O25" s="19"/>
      <c r="P25" s="53">
        <f t="shared" si="9"/>
        <v>0</v>
      </c>
      <c r="Q25" s="24"/>
      <c r="R25" s="24"/>
      <c r="S25" s="24"/>
      <c r="T25" s="53">
        <f t="shared" si="11"/>
        <v>0</v>
      </c>
      <c r="U25" s="24"/>
      <c r="V25" s="24"/>
      <c r="W25" s="24"/>
      <c r="X25" s="53">
        <f t="shared" si="6"/>
        <v>0</v>
      </c>
      <c r="Y25" s="24"/>
      <c r="Z25" s="24"/>
      <c r="AA25" s="24"/>
      <c r="AB25" s="53">
        <f t="shared" si="7"/>
        <v>0</v>
      </c>
      <c r="AC25" s="16"/>
    </row>
    <row r="26" spans="1:29" s="7" customFormat="1" ht="14.25">
      <c r="A26" s="31" t="s">
        <v>34</v>
      </c>
      <c r="B26" s="40">
        <f t="shared" ref="B26:N26" si="12">SUM(B9:B25)</f>
        <v>3</v>
      </c>
      <c r="C26" s="22">
        <f t="shared" si="12"/>
        <v>1</v>
      </c>
      <c r="D26" s="22">
        <f t="shared" si="12"/>
        <v>1</v>
      </c>
      <c r="E26" s="22">
        <f t="shared" si="12"/>
        <v>1</v>
      </c>
      <c r="F26" s="40">
        <f t="shared" si="12"/>
        <v>3</v>
      </c>
      <c r="G26" s="22">
        <f t="shared" si="12"/>
        <v>1</v>
      </c>
      <c r="H26" s="22">
        <f t="shared" si="12"/>
        <v>1</v>
      </c>
      <c r="I26" s="22">
        <f t="shared" si="12"/>
        <v>1</v>
      </c>
      <c r="J26" s="40">
        <f t="shared" si="12"/>
        <v>4</v>
      </c>
      <c r="K26" s="22">
        <f t="shared" si="12"/>
        <v>1</v>
      </c>
      <c r="L26" s="22">
        <f t="shared" si="12"/>
        <v>2</v>
      </c>
      <c r="M26" s="22">
        <f t="shared" si="12"/>
        <v>1</v>
      </c>
      <c r="N26" s="40">
        <f t="shared" si="12"/>
        <v>10</v>
      </c>
      <c r="O26" s="23"/>
      <c r="P26" s="55">
        <f t="shared" ref="P26:AB26" si="13">SUM(P9:P25)</f>
        <v>23</v>
      </c>
      <c r="Q26" s="22">
        <f t="shared" si="13"/>
        <v>3</v>
      </c>
      <c r="R26" s="22">
        <f t="shared" ref="R26" si="14">SUM(R9:R25)</f>
        <v>7</v>
      </c>
      <c r="S26" s="22">
        <f t="shared" si="13"/>
        <v>13</v>
      </c>
      <c r="T26" s="55">
        <f t="shared" si="13"/>
        <v>19</v>
      </c>
      <c r="U26" s="22">
        <f t="shared" si="13"/>
        <v>1</v>
      </c>
      <c r="V26" s="22">
        <f t="shared" ref="V26" si="15">SUM(V9:V25)</f>
        <v>6</v>
      </c>
      <c r="W26" s="22">
        <f t="shared" si="13"/>
        <v>12</v>
      </c>
      <c r="X26" s="55">
        <f t="shared" si="6"/>
        <v>26</v>
      </c>
      <c r="Y26" s="22">
        <f t="shared" si="13"/>
        <v>2</v>
      </c>
      <c r="Z26" s="22">
        <f t="shared" ref="Z26" si="16">SUM(Z9:Z25)</f>
        <v>9</v>
      </c>
      <c r="AA26" s="22">
        <f t="shared" si="13"/>
        <v>15</v>
      </c>
      <c r="AB26" s="55">
        <f t="shared" si="13"/>
        <v>68</v>
      </c>
      <c r="AC26" s="16"/>
    </row>
    <row r="27" spans="1:29" s="2" customFormat="1">
      <c r="B27" s="17"/>
      <c r="C27" s="17"/>
      <c r="D27" s="17"/>
      <c r="E27" s="17"/>
      <c r="F27" s="17"/>
      <c r="G27" s="17"/>
      <c r="H27" s="17"/>
      <c r="I27" s="17"/>
      <c r="J27" s="17"/>
      <c r="K27" s="17"/>
      <c r="L27" s="17"/>
      <c r="M27" s="17"/>
      <c r="N27" s="17"/>
      <c r="P27" s="17"/>
      <c r="Q27" s="17"/>
      <c r="R27" s="17"/>
      <c r="S27" s="17"/>
      <c r="T27" s="17"/>
      <c r="U27" s="17"/>
      <c r="V27" s="17"/>
      <c r="W27" s="17"/>
      <c r="X27" s="17"/>
      <c r="Y27" s="17"/>
      <c r="Z27" s="17"/>
      <c r="AA27" s="17"/>
      <c r="AB27" s="17"/>
    </row>
    <row r="28" spans="1:29" s="2" customFormat="1">
      <c r="B28" s="17"/>
      <c r="C28" s="17"/>
      <c r="D28" s="17"/>
      <c r="E28" s="17"/>
      <c r="F28" s="17"/>
      <c r="G28" s="17"/>
      <c r="H28" s="17"/>
      <c r="I28" s="17"/>
      <c r="J28" s="17"/>
      <c r="K28" s="17"/>
      <c r="L28" s="17"/>
      <c r="M28" s="17"/>
      <c r="N28" s="17"/>
      <c r="P28" s="17"/>
      <c r="Q28" s="17"/>
      <c r="R28" s="17"/>
      <c r="S28" s="17"/>
      <c r="T28" s="17"/>
      <c r="U28" s="17"/>
      <c r="V28" s="17"/>
      <c r="W28" s="17"/>
      <c r="X28" s="17"/>
      <c r="Y28" s="17"/>
      <c r="Z28" s="17"/>
      <c r="AA28" s="17"/>
      <c r="AB28" s="17"/>
    </row>
    <row r="29" spans="1:29" s="18" customFormat="1" ht="14.25">
      <c r="A29" s="25" t="s">
        <v>35</v>
      </c>
      <c r="B29" s="25"/>
      <c r="C29" s="25"/>
      <c r="D29" s="25"/>
      <c r="E29" s="25"/>
      <c r="F29" s="25"/>
      <c r="G29" s="25"/>
      <c r="H29" s="25"/>
      <c r="I29" s="25"/>
      <c r="J29" s="25"/>
      <c r="K29" s="25"/>
      <c r="L29" s="25"/>
      <c r="M29" s="25"/>
      <c r="N29" s="17"/>
      <c r="O29" s="17"/>
      <c r="P29" s="17"/>
      <c r="Q29" s="17"/>
      <c r="R29" s="17"/>
      <c r="S29" s="17"/>
      <c r="T29" s="17"/>
      <c r="U29" s="17"/>
      <c r="V29" s="17"/>
      <c r="W29" s="17"/>
      <c r="X29" s="17"/>
      <c r="Y29" s="17"/>
      <c r="Z29" s="17"/>
      <c r="AA29" s="17"/>
      <c r="AB29" s="17"/>
      <c r="AC29" s="17"/>
    </row>
    <row r="30" spans="1:29" s="2" customFormat="1">
      <c r="A30" s="4"/>
      <c r="B30" s="25"/>
      <c r="C30" s="25"/>
      <c r="D30" s="25"/>
      <c r="E30" s="25"/>
      <c r="F30" s="25"/>
      <c r="G30" s="25"/>
      <c r="H30" s="25"/>
      <c r="I30" s="25"/>
      <c r="J30" s="25"/>
      <c r="K30" s="25"/>
      <c r="L30" s="25"/>
      <c r="M30" s="25"/>
      <c r="N30" s="17"/>
      <c r="P30" s="17"/>
      <c r="Q30" s="17"/>
      <c r="R30" s="17"/>
      <c r="S30" s="17"/>
      <c r="T30" s="17"/>
      <c r="U30" s="17"/>
      <c r="V30" s="17"/>
      <c r="W30" s="17"/>
      <c r="X30" s="17"/>
      <c r="Y30" s="17"/>
      <c r="Z30" s="17"/>
      <c r="AA30" s="17"/>
      <c r="AB30" s="17"/>
    </row>
    <row r="31" spans="1:29" s="18" customFormat="1" ht="14.25">
      <c r="A31" s="36" t="s">
        <v>36</v>
      </c>
      <c r="B31" s="37">
        <v>4</v>
      </c>
      <c r="C31" s="17"/>
      <c r="D31" s="17"/>
      <c r="E31" s="17"/>
      <c r="F31" s="16"/>
      <c r="G31" s="17"/>
      <c r="H31" s="17"/>
      <c r="I31" s="17"/>
      <c r="J31" s="16"/>
      <c r="K31" s="17"/>
      <c r="L31" s="17"/>
      <c r="M31" s="17"/>
      <c r="N31" s="17"/>
      <c r="O31" s="17"/>
      <c r="P31" s="17"/>
      <c r="Q31" s="17"/>
      <c r="R31" s="17"/>
      <c r="S31" s="17"/>
      <c r="T31" s="17"/>
      <c r="U31" s="17"/>
      <c r="V31" s="17"/>
      <c r="W31" s="17"/>
      <c r="X31" s="17"/>
      <c r="Y31" s="17"/>
      <c r="Z31" s="17"/>
      <c r="AA31" s="17"/>
      <c r="AB31" s="17"/>
      <c r="AC31" s="17"/>
    </row>
    <row r="32" spans="1:29" s="2" customFormat="1">
      <c r="B32" s="17"/>
      <c r="C32" s="17"/>
      <c r="D32" s="17"/>
      <c r="E32" s="17"/>
      <c r="F32" s="16"/>
      <c r="G32" s="17"/>
      <c r="H32" s="17"/>
      <c r="I32" s="17"/>
      <c r="J32" s="16"/>
      <c r="K32" s="17"/>
      <c r="L32" s="17"/>
      <c r="M32" s="17"/>
      <c r="N32" s="17"/>
      <c r="P32" s="17"/>
      <c r="Q32" s="17"/>
      <c r="R32" s="17"/>
      <c r="S32" s="17"/>
      <c r="T32" s="17"/>
      <c r="U32" s="17"/>
      <c r="V32" s="17"/>
      <c r="W32" s="17"/>
      <c r="X32" s="17"/>
      <c r="Y32" s="17"/>
      <c r="Z32" s="17"/>
      <c r="AA32" s="17"/>
      <c r="AB32" s="17"/>
    </row>
    <row r="33" spans="1:29" s="18" customFormat="1" ht="14.25">
      <c r="A33" s="36" t="s">
        <v>37</v>
      </c>
      <c r="B33" s="37">
        <v>226</v>
      </c>
      <c r="C33" s="17"/>
      <c r="D33" s="17"/>
      <c r="E33" s="17"/>
      <c r="F33" s="16"/>
      <c r="G33" s="17"/>
      <c r="H33" s="17"/>
      <c r="I33" s="17"/>
      <c r="J33" s="16"/>
      <c r="K33" s="17"/>
      <c r="L33" s="17"/>
      <c r="M33" s="17"/>
      <c r="N33" s="17"/>
      <c r="O33" s="17"/>
      <c r="P33" s="17"/>
      <c r="Q33" s="17"/>
      <c r="R33" s="17"/>
      <c r="S33" s="17"/>
      <c r="T33" s="17"/>
      <c r="U33" s="17"/>
      <c r="V33" s="17"/>
      <c r="W33" s="17"/>
      <c r="X33" s="17"/>
      <c r="Y33" s="17"/>
      <c r="Z33" s="17"/>
      <c r="AA33" s="17"/>
      <c r="AB33" s="17"/>
      <c r="AC33" s="17"/>
    </row>
    <row r="34" spans="1:29" s="2" customFormat="1">
      <c r="B34" s="17"/>
      <c r="C34" s="17"/>
      <c r="D34" s="17"/>
      <c r="E34" s="17"/>
      <c r="F34" s="16"/>
      <c r="G34" s="17"/>
      <c r="H34" s="17"/>
      <c r="I34" s="17"/>
      <c r="J34" s="16"/>
      <c r="K34" s="17"/>
      <c r="L34" s="17"/>
      <c r="M34" s="17"/>
      <c r="N34" s="17"/>
      <c r="P34" s="17"/>
      <c r="Q34" s="17"/>
      <c r="R34" s="17"/>
      <c r="S34" s="17"/>
      <c r="T34" s="17"/>
      <c r="U34" s="17"/>
      <c r="V34" s="17"/>
      <c r="W34" s="17"/>
      <c r="X34" s="17"/>
      <c r="Y34" s="17"/>
      <c r="Z34" s="17"/>
      <c r="AA34" s="17"/>
      <c r="AB34" s="17"/>
    </row>
    <row r="35" spans="1:29" s="2" customFormat="1">
      <c r="B35" s="18"/>
      <c r="C35" s="18"/>
      <c r="D35" s="18"/>
      <c r="E35" s="18"/>
      <c r="F35" s="7"/>
      <c r="G35" s="18"/>
      <c r="H35" s="18"/>
      <c r="I35" s="18"/>
      <c r="J35" s="7"/>
      <c r="K35" s="18"/>
      <c r="L35" s="18"/>
      <c r="M35" s="18"/>
      <c r="N35" s="18"/>
      <c r="P35" s="18"/>
      <c r="Q35" s="18"/>
      <c r="R35" s="18"/>
      <c r="S35" s="18"/>
      <c r="T35" s="18"/>
      <c r="U35" s="18"/>
      <c r="V35" s="18"/>
      <c r="W35" s="18"/>
      <c r="X35" s="18"/>
      <c r="Y35" s="18"/>
      <c r="Z35" s="18"/>
      <c r="AA35" s="18"/>
      <c r="AB35" s="18"/>
    </row>
    <row r="36" spans="1:29" s="2" customFormat="1">
      <c r="B36" s="18"/>
      <c r="C36" s="18"/>
      <c r="D36" s="18"/>
      <c r="E36" s="18"/>
      <c r="F36" s="7"/>
      <c r="G36" s="18"/>
      <c r="H36" s="18"/>
      <c r="I36" s="18"/>
      <c r="J36" s="7"/>
      <c r="K36" s="18"/>
      <c r="L36" s="18"/>
      <c r="M36" s="18"/>
      <c r="N36" s="18"/>
      <c r="P36" s="18"/>
      <c r="Q36" s="18"/>
      <c r="R36" s="18"/>
      <c r="S36" s="18"/>
      <c r="T36" s="18"/>
      <c r="U36" s="18"/>
      <c r="V36" s="18"/>
      <c r="W36" s="18"/>
      <c r="X36" s="18"/>
      <c r="Y36" s="18"/>
      <c r="Z36" s="18"/>
      <c r="AA36" s="18"/>
      <c r="AB36" s="18"/>
    </row>
    <row r="37" spans="1:29" s="2" customFormat="1">
      <c r="B37" s="18"/>
      <c r="C37" s="18"/>
      <c r="D37" s="18"/>
      <c r="E37" s="18"/>
      <c r="F37" s="18"/>
      <c r="G37" s="18"/>
      <c r="H37" s="18"/>
      <c r="I37" s="18"/>
      <c r="J37" s="18"/>
      <c r="K37" s="18"/>
      <c r="L37" s="18"/>
      <c r="M37" s="18"/>
      <c r="N37" s="18"/>
      <c r="P37" s="18"/>
      <c r="Q37" s="18"/>
      <c r="R37" s="18"/>
      <c r="S37" s="18"/>
      <c r="T37" s="18"/>
      <c r="U37" s="18"/>
      <c r="V37" s="18"/>
      <c r="W37" s="18"/>
      <c r="X37" s="18"/>
      <c r="Y37" s="18"/>
      <c r="Z37" s="18"/>
      <c r="AA37" s="18"/>
      <c r="AB37" s="18"/>
    </row>
    <row r="38" spans="1:29" s="2" customFormat="1">
      <c r="B38" s="18"/>
      <c r="C38" s="18"/>
      <c r="D38" s="18"/>
      <c r="E38" s="18"/>
      <c r="F38" s="18"/>
      <c r="G38" s="18"/>
      <c r="H38" s="18"/>
      <c r="I38" s="18"/>
      <c r="J38" s="18"/>
      <c r="K38" s="18"/>
      <c r="L38" s="18"/>
      <c r="M38" s="18"/>
      <c r="N38" s="18"/>
      <c r="P38" s="18"/>
      <c r="Q38" s="18"/>
      <c r="R38" s="18"/>
      <c r="S38" s="18"/>
      <c r="T38" s="18"/>
      <c r="U38" s="18"/>
      <c r="V38" s="18"/>
      <c r="W38" s="18"/>
      <c r="X38" s="18"/>
      <c r="Y38" s="18"/>
      <c r="Z38" s="18"/>
      <c r="AA38" s="18"/>
      <c r="AB38" s="18"/>
    </row>
    <row r="39" spans="1:29" s="2" customFormat="1">
      <c r="B39" s="18"/>
      <c r="C39" s="18"/>
      <c r="D39" s="18"/>
      <c r="E39" s="18"/>
      <c r="F39" s="18"/>
      <c r="G39" s="18"/>
      <c r="H39" s="18"/>
      <c r="I39" s="18"/>
      <c r="J39" s="18"/>
      <c r="K39" s="18"/>
      <c r="L39" s="18"/>
      <c r="M39" s="18"/>
      <c r="N39" s="18"/>
      <c r="P39" s="18"/>
      <c r="Q39" s="18"/>
      <c r="R39" s="18"/>
      <c r="S39" s="18"/>
      <c r="T39" s="18"/>
      <c r="U39" s="18"/>
      <c r="V39" s="18"/>
      <c r="W39" s="18"/>
      <c r="X39" s="18"/>
      <c r="Y39" s="18"/>
      <c r="Z39" s="18"/>
      <c r="AA39" s="18"/>
      <c r="AB39" s="18"/>
    </row>
    <row r="40" spans="1:29" s="2" customFormat="1">
      <c r="B40" s="18"/>
      <c r="C40" s="18"/>
      <c r="D40" s="18"/>
      <c r="E40" s="18"/>
      <c r="F40" s="18"/>
      <c r="G40" s="18"/>
      <c r="H40" s="18"/>
      <c r="I40" s="18"/>
      <c r="J40" s="18"/>
      <c r="K40" s="18"/>
      <c r="L40" s="18"/>
      <c r="M40" s="18"/>
      <c r="N40" s="18"/>
      <c r="P40" s="18"/>
      <c r="Q40" s="18"/>
      <c r="R40" s="18"/>
      <c r="S40" s="18"/>
      <c r="T40" s="18"/>
      <c r="U40" s="18"/>
      <c r="V40" s="18"/>
      <c r="W40" s="18"/>
      <c r="X40" s="18"/>
      <c r="Y40" s="18"/>
      <c r="Z40" s="18"/>
      <c r="AA40" s="18"/>
      <c r="AB40" s="18"/>
    </row>
    <row r="41" spans="1:29" s="2" customFormat="1">
      <c r="B41" s="18"/>
      <c r="C41" s="18"/>
      <c r="D41" s="18"/>
      <c r="E41" s="18"/>
      <c r="F41" s="18"/>
      <c r="G41" s="18"/>
      <c r="H41" s="7"/>
      <c r="I41" s="7"/>
      <c r="J41" s="7"/>
      <c r="K41" s="7"/>
      <c r="L41" s="7"/>
      <c r="M41" s="7"/>
      <c r="N41" s="7"/>
      <c r="O41"/>
      <c r="P41" s="7"/>
      <c r="Q41" s="7"/>
      <c r="R41" s="7"/>
      <c r="S41" s="7"/>
      <c r="T41" s="7"/>
      <c r="U41" s="7"/>
      <c r="V41" s="18"/>
      <c r="W41" s="18"/>
      <c r="X41" s="18"/>
      <c r="Y41" s="18"/>
      <c r="Z41" s="18"/>
      <c r="AA41" s="18"/>
      <c r="AB41" s="18"/>
    </row>
    <row r="42" spans="1:29" s="2" customFormat="1">
      <c r="B42" s="18"/>
      <c r="C42" s="18"/>
      <c r="D42" s="18"/>
      <c r="E42" s="18"/>
      <c r="F42" s="18"/>
      <c r="G42" s="18"/>
      <c r="H42" s="7"/>
      <c r="I42" s="7"/>
      <c r="J42" s="7"/>
      <c r="K42" s="7"/>
      <c r="L42" s="7"/>
      <c r="M42" s="7"/>
      <c r="N42" s="7"/>
      <c r="O42"/>
      <c r="P42" s="7"/>
      <c r="Q42" s="7"/>
      <c r="R42" s="7"/>
      <c r="S42" s="7"/>
      <c r="T42" s="7"/>
      <c r="U42" s="7"/>
      <c r="V42" s="18"/>
      <c r="W42" s="18"/>
      <c r="X42" s="18"/>
      <c r="Y42" s="18"/>
      <c r="Z42" s="18"/>
      <c r="AA42" s="18"/>
      <c r="AB42" s="18"/>
    </row>
    <row r="43" spans="1:29" s="2" customFormat="1">
      <c r="B43" s="18"/>
      <c r="C43" s="18"/>
      <c r="D43" s="18"/>
      <c r="E43" s="18"/>
      <c r="F43" s="18"/>
      <c r="G43" s="18"/>
      <c r="H43" s="7"/>
      <c r="I43" s="7"/>
      <c r="J43" s="7"/>
      <c r="K43" s="7"/>
      <c r="L43" s="7"/>
      <c r="M43" s="7"/>
      <c r="N43" s="7"/>
      <c r="O43"/>
      <c r="P43" s="7"/>
      <c r="Q43" s="7"/>
      <c r="R43" s="7"/>
      <c r="S43" s="7"/>
      <c r="T43" s="7"/>
      <c r="U43" s="7"/>
      <c r="V43" s="18"/>
      <c r="W43" s="18"/>
      <c r="X43" s="18"/>
      <c r="Y43" s="18"/>
      <c r="Z43" s="18"/>
      <c r="AA43" s="18"/>
      <c r="AB43" s="18"/>
    </row>
    <row r="44" spans="1:29" s="2" customFormat="1">
      <c r="B44" s="18"/>
      <c r="C44" s="18"/>
      <c r="D44" s="18"/>
      <c r="E44" s="18"/>
      <c r="F44" s="18"/>
      <c r="G44" s="18"/>
      <c r="H44" s="7"/>
      <c r="I44" s="7"/>
      <c r="J44" s="7"/>
      <c r="K44" s="7"/>
      <c r="L44" s="7"/>
      <c r="M44" s="7"/>
      <c r="N44" s="7"/>
      <c r="O44"/>
      <c r="P44" s="7"/>
      <c r="Q44" s="7"/>
      <c r="R44" s="7"/>
      <c r="S44" s="7"/>
      <c r="T44" s="7"/>
      <c r="U44" s="7"/>
      <c r="V44" s="18"/>
      <c r="W44" s="18"/>
      <c r="X44" s="7"/>
      <c r="Y44" s="18"/>
      <c r="Z44" s="18"/>
      <c r="AA44" s="18"/>
      <c r="AB44" s="18"/>
    </row>
    <row r="45" spans="1:29">
      <c r="O45"/>
    </row>
    <row r="46" spans="1:29">
      <c r="O46"/>
    </row>
    <row r="47" spans="1:29">
      <c r="O47"/>
    </row>
    <row r="48" spans="1:29">
      <c r="O48"/>
    </row>
    <row r="49" spans="15:25">
      <c r="O49"/>
    </row>
    <row r="50" spans="15:25">
      <c r="O50"/>
      <c r="Y50" s="7" t="s">
        <v>38</v>
      </c>
    </row>
    <row r="51" spans="15:25">
      <c r="O51"/>
    </row>
    <row r="52" spans="15:25">
      <c r="O52" s="2"/>
    </row>
    <row r="53" spans="15:25">
      <c r="O53" s="2"/>
    </row>
    <row r="54" spans="15:25">
      <c r="O54" s="2"/>
    </row>
    <row r="55" spans="15:25">
      <c r="O55" s="2"/>
    </row>
    <row r="56" spans="15:25">
      <c r="O56" s="2"/>
    </row>
    <row r="57" spans="15:25">
      <c r="O57" s="2"/>
    </row>
    <row r="58" spans="15:25">
      <c r="O58" s="2"/>
    </row>
    <row r="59" spans="15:25">
      <c r="O59" s="2"/>
    </row>
    <row r="60" spans="15:25">
      <c r="O60" s="2"/>
    </row>
    <row r="61" spans="15:25">
      <c r="O61" s="2"/>
    </row>
    <row r="62" spans="15:25">
      <c r="O62" s="2"/>
    </row>
    <row r="63" spans="15:25">
      <c r="O63" s="2"/>
    </row>
    <row r="64" spans="15:25">
      <c r="O64" s="2"/>
    </row>
    <row r="65" spans="15:15">
      <c r="O65" s="2"/>
    </row>
    <row r="66" spans="15:15">
      <c r="O66" s="2"/>
    </row>
    <row r="67" spans="15:15">
      <c r="O67" s="2"/>
    </row>
    <row r="68" spans="15:15">
      <c r="O68" s="2"/>
    </row>
    <row r="69" spans="15:15">
      <c r="O69" s="2"/>
    </row>
    <row r="70" spans="15:15">
      <c r="O70" s="2"/>
    </row>
    <row r="71" spans="15:15">
      <c r="O71" s="2"/>
    </row>
    <row r="72" spans="15:15">
      <c r="O72" s="2"/>
    </row>
    <row r="73" spans="15:15">
      <c r="O73" s="2"/>
    </row>
    <row r="74" spans="15:15">
      <c r="O74" s="2"/>
    </row>
    <row r="75" spans="15:15">
      <c r="O75" s="2"/>
    </row>
    <row r="76" spans="15:15">
      <c r="O76" s="2"/>
    </row>
    <row r="77" spans="15:15">
      <c r="O77" s="2"/>
    </row>
    <row r="78" spans="15:15">
      <c r="O78" s="2"/>
    </row>
    <row r="79" spans="15:15">
      <c r="O79" s="2"/>
    </row>
    <row r="80" spans="15:15">
      <c r="O80" s="2"/>
    </row>
    <row r="81" spans="15:15">
      <c r="O81" s="2"/>
    </row>
    <row r="82" spans="15:15">
      <c r="O82" s="2"/>
    </row>
    <row r="83" spans="15:15">
      <c r="O83" s="2"/>
    </row>
    <row r="84" spans="15:15">
      <c r="O84" s="2"/>
    </row>
    <row r="85" spans="15:15">
      <c r="O85" s="2"/>
    </row>
    <row r="86" spans="15:15">
      <c r="O86" s="2"/>
    </row>
    <row r="87" spans="15:15">
      <c r="O87" s="2"/>
    </row>
    <row r="88" spans="15:15">
      <c r="O88" s="2"/>
    </row>
    <row r="89" spans="15:15">
      <c r="O89" s="2"/>
    </row>
    <row r="90" spans="15:15">
      <c r="O90" s="2"/>
    </row>
    <row r="91" spans="15:15">
      <c r="O91" s="2"/>
    </row>
    <row r="92" spans="15:15">
      <c r="O92" s="2"/>
    </row>
    <row r="93" spans="15:15">
      <c r="O93" s="2"/>
    </row>
    <row r="94" spans="15:15">
      <c r="O94" s="2"/>
    </row>
    <row r="95" spans="15:15">
      <c r="O95" s="2"/>
    </row>
    <row r="96" spans="15:15">
      <c r="O96" s="2"/>
    </row>
    <row r="97" spans="15:15">
      <c r="O97" s="2"/>
    </row>
    <row r="98" spans="15:15">
      <c r="O98" s="2"/>
    </row>
    <row r="99" spans="15:15">
      <c r="O99" s="2"/>
    </row>
    <row r="100" spans="15:15">
      <c r="O100" s="2"/>
    </row>
    <row r="101" spans="15:15">
      <c r="O101" s="2"/>
    </row>
    <row r="102" spans="15:15">
      <c r="O102" s="2"/>
    </row>
    <row r="103" spans="15:15">
      <c r="O103" s="2"/>
    </row>
    <row r="104" spans="15:15">
      <c r="O104" s="2"/>
    </row>
    <row r="105" spans="15:15">
      <c r="O105" s="2"/>
    </row>
    <row r="106" spans="15:15">
      <c r="O106" s="2"/>
    </row>
    <row r="107" spans="15:15">
      <c r="O107" s="2"/>
    </row>
    <row r="108" spans="15:15">
      <c r="O108" s="2"/>
    </row>
    <row r="109" spans="15:15">
      <c r="O109" s="2"/>
    </row>
    <row r="110" spans="15:15">
      <c r="O110" s="2"/>
    </row>
    <row r="111" spans="15:15">
      <c r="O111" s="2"/>
    </row>
    <row r="112" spans="15:15">
      <c r="O112" s="2"/>
    </row>
    <row r="113" spans="15:15">
      <c r="O113" s="2"/>
    </row>
    <row r="114" spans="15:15">
      <c r="O114" s="2"/>
    </row>
    <row r="115" spans="15:15">
      <c r="O115" s="2"/>
    </row>
    <row r="116" spans="15:15">
      <c r="O116" s="2"/>
    </row>
    <row r="117" spans="15:15">
      <c r="O117" s="2"/>
    </row>
    <row r="118" spans="15:15">
      <c r="O118" s="2"/>
    </row>
    <row r="119" spans="15:15">
      <c r="O119" s="2"/>
    </row>
    <row r="120" spans="15:15">
      <c r="O120" s="2"/>
    </row>
    <row r="121" spans="15:15">
      <c r="O121" s="2"/>
    </row>
    <row r="122" spans="15:15">
      <c r="O122" s="2"/>
    </row>
    <row r="123" spans="15:15">
      <c r="O123" s="2"/>
    </row>
    <row r="124" spans="15:15">
      <c r="O124" s="2"/>
    </row>
    <row r="125" spans="15:15">
      <c r="O125" s="2"/>
    </row>
    <row r="126" spans="15:15">
      <c r="O126" s="2"/>
    </row>
    <row r="127" spans="15:15">
      <c r="O127" s="2"/>
    </row>
    <row r="128" spans="15:15">
      <c r="O128" s="2"/>
    </row>
    <row r="129" spans="15:15">
      <c r="O129" s="2"/>
    </row>
    <row r="130" spans="15:15">
      <c r="O130" s="2"/>
    </row>
    <row r="131" spans="15:15">
      <c r="O131" s="2"/>
    </row>
    <row r="132" spans="15:15">
      <c r="O132" s="2"/>
    </row>
    <row r="133" spans="15:15">
      <c r="O133" s="2"/>
    </row>
    <row r="134" spans="15:15">
      <c r="O134" s="2"/>
    </row>
    <row r="135" spans="15:15">
      <c r="O135" s="2"/>
    </row>
    <row r="136" spans="15:15">
      <c r="O136" s="2"/>
    </row>
    <row r="137" spans="15:15">
      <c r="O137" s="2"/>
    </row>
    <row r="138" spans="15:15">
      <c r="O138" s="2"/>
    </row>
    <row r="139" spans="15:15">
      <c r="O139" s="2"/>
    </row>
    <row r="140" spans="15:15">
      <c r="O140" s="2"/>
    </row>
    <row r="141" spans="15:15">
      <c r="O141" s="2"/>
    </row>
    <row r="142" spans="15:15">
      <c r="O142" s="2"/>
    </row>
    <row r="143" spans="15:15">
      <c r="O143" s="2"/>
    </row>
    <row r="144" spans="15:15">
      <c r="O144" s="2"/>
    </row>
    <row r="145" spans="15:15">
      <c r="O145" s="2"/>
    </row>
    <row r="146" spans="15:15">
      <c r="O146" s="2"/>
    </row>
    <row r="147" spans="15:15">
      <c r="O147" s="2"/>
    </row>
    <row r="148" spans="15:15">
      <c r="O148" s="2"/>
    </row>
    <row r="149" spans="15:15">
      <c r="O149" s="2"/>
    </row>
    <row r="150" spans="15:15">
      <c r="O150" s="2"/>
    </row>
    <row r="151" spans="15:15">
      <c r="O151" s="2"/>
    </row>
    <row r="152" spans="15:15">
      <c r="O152" s="2"/>
    </row>
    <row r="153" spans="15:15">
      <c r="O153" s="2"/>
    </row>
    <row r="154" spans="15:15">
      <c r="O154" s="2"/>
    </row>
    <row r="155" spans="15:15">
      <c r="O155" s="2"/>
    </row>
    <row r="156" spans="15:15">
      <c r="O156" s="2"/>
    </row>
    <row r="157" spans="15:15">
      <c r="O157" s="2"/>
    </row>
    <row r="158" spans="15:15">
      <c r="O158" s="2"/>
    </row>
    <row r="159" spans="15:15">
      <c r="O159" s="2"/>
    </row>
    <row r="160" spans="15:15">
      <c r="O160" s="2"/>
    </row>
    <row r="161" spans="15:15">
      <c r="O161" s="2"/>
    </row>
    <row r="162" spans="15:15">
      <c r="O162" s="2"/>
    </row>
    <row r="163" spans="15:15">
      <c r="O163" s="2"/>
    </row>
    <row r="164" spans="15:15">
      <c r="O164" s="2"/>
    </row>
    <row r="165" spans="15:15">
      <c r="O165" s="2"/>
    </row>
    <row r="166" spans="15:15">
      <c r="O166" s="2"/>
    </row>
    <row r="167" spans="15:15">
      <c r="O167" s="2"/>
    </row>
    <row r="168" spans="15:15">
      <c r="O168" s="2"/>
    </row>
    <row r="169" spans="15:15">
      <c r="O169" s="2"/>
    </row>
    <row r="170" spans="15:15">
      <c r="O170" s="2"/>
    </row>
    <row r="171" spans="15:15">
      <c r="O171" s="2"/>
    </row>
    <row r="172" spans="15:15">
      <c r="O172" s="2"/>
    </row>
    <row r="173" spans="15:15">
      <c r="O173" s="2"/>
    </row>
    <row r="174" spans="15:15">
      <c r="O174" s="2"/>
    </row>
    <row r="175" spans="15:15">
      <c r="O175" s="2"/>
    </row>
    <row r="176" spans="15:15">
      <c r="O176" s="2"/>
    </row>
    <row r="177" spans="15:15">
      <c r="O177" s="2"/>
    </row>
    <row r="178" spans="15:15">
      <c r="O178" s="2"/>
    </row>
    <row r="179" spans="15:15">
      <c r="O179" s="2"/>
    </row>
    <row r="180" spans="15:15">
      <c r="O180" s="2"/>
    </row>
    <row r="181" spans="15:15">
      <c r="O181" s="2"/>
    </row>
    <row r="182" spans="15:15">
      <c r="O182" s="2"/>
    </row>
    <row r="183" spans="15:15">
      <c r="O183" s="2"/>
    </row>
    <row r="184" spans="15:15">
      <c r="O184" s="2"/>
    </row>
    <row r="185" spans="15:15">
      <c r="O185" s="2"/>
    </row>
    <row r="186" spans="15:15">
      <c r="O186" s="2"/>
    </row>
    <row r="187" spans="15:15">
      <c r="O187" s="2"/>
    </row>
    <row r="188" spans="15:15">
      <c r="O188" s="2"/>
    </row>
    <row r="189" spans="15:15">
      <c r="O189" s="2"/>
    </row>
    <row r="190" spans="15:15">
      <c r="O190" s="2"/>
    </row>
    <row r="191" spans="15:15">
      <c r="O191" s="2"/>
    </row>
    <row r="192" spans="15:15">
      <c r="O192" s="2"/>
    </row>
    <row r="193" spans="15:15">
      <c r="O193" s="2"/>
    </row>
    <row r="194" spans="15:15">
      <c r="O194" s="2"/>
    </row>
    <row r="195" spans="15:15">
      <c r="O195" s="2"/>
    </row>
    <row r="196" spans="15:15">
      <c r="O196" s="2"/>
    </row>
    <row r="197" spans="15:15">
      <c r="O197" s="2"/>
    </row>
    <row r="198" spans="15:15">
      <c r="O198" s="2"/>
    </row>
    <row r="199" spans="15:15">
      <c r="O199" s="2"/>
    </row>
    <row r="200" spans="15:15">
      <c r="O200" s="2"/>
    </row>
    <row r="201" spans="15:15">
      <c r="O201" s="2"/>
    </row>
    <row r="202" spans="15:15">
      <c r="O202" s="2"/>
    </row>
    <row r="203" spans="15:15">
      <c r="O203" s="2"/>
    </row>
    <row r="204" spans="15:15">
      <c r="O204" s="2"/>
    </row>
    <row r="205" spans="15:15">
      <c r="O205" s="2"/>
    </row>
    <row r="206" spans="15:15">
      <c r="O206" s="2"/>
    </row>
    <row r="207" spans="15:15">
      <c r="O207" s="2"/>
    </row>
    <row r="208" spans="15:15">
      <c r="O208" s="2"/>
    </row>
    <row r="209" spans="15:15">
      <c r="O209" s="2"/>
    </row>
    <row r="210" spans="15:15">
      <c r="O210" s="2"/>
    </row>
    <row r="211" spans="15:15">
      <c r="O211" s="2"/>
    </row>
    <row r="212" spans="15:15">
      <c r="O212" s="2"/>
    </row>
    <row r="213" spans="15:15">
      <c r="O213" s="2"/>
    </row>
    <row r="214" spans="15:15">
      <c r="O214" s="2"/>
    </row>
    <row r="215" spans="15:15">
      <c r="O215" s="2"/>
    </row>
    <row r="216" spans="15:15">
      <c r="O216" s="2"/>
    </row>
    <row r="217" spans="15:15">
      <c r="O217" s="2"/>
    </row>
    <row r="218" spans="15:15">
      <c r="O218" s="2"/>
    </row>
    <row r="219" spans="15:15">
      <c r="O219" s="2"/>
    </row>
    <row r="220" spans="15:15">
      <c r="O220" s="2"/>
    </row>
    <row r="221" spans="15:15">
      <c r="O221" s="2"/>
    </row>
    <row r="222" spans="15:15">
      <c r="O222" s="2"/>
    </row>
    <row r="223" spans="15:15">
      <c r="O223" s="2"/>
    </row>
    <row r="224" spans="15:15">
      <c r="O224" s="2"/>
    </row>
    <row r="225" spans="15:15">
      <c r="O225" s="2"/>
    </row>
    <row r="226" spans="15:15">
      <c r="O226" s="2"/>
    </row>
    <row r="227" spans="15:15">
      <c r="O227" s="2"/>
    </row>
    <row r="228" spans="15:15">
      <c r="O228" s="2"/>
    </row>
    <row r="229" spans="15:15">
      <c r="O229" s="2"/>
    </row>
    <row r="230" spans="15:15">
      <c r="O230" s="2"/>
    </row>
    <row r="231" spans="15:15">
      <c r="O231" s="2"/>
    </row>
    <row r="232" spans="15:15">
      <c r="O232" s="2"/>
    </row>
    <row r="233" spans="15:15">
      <c r="O233" s="2"/>
    </row>
    <row r="234" spans="15:15">
      <c r="O234" s="2"/>
    </row>
    <row r="235" spans="15:15">
      <c r="O235" s="2"/>
    </row>
    <row r="236" spans="15:15">
      <c r="O236" s="2"/>
    </row>
    <row r="237" spans="15:15">
      <c r="O237" s="2"/>
    </row>
    <row r="238" spans="15:15">
      <c r="O238" s="2"/>
    </row>
    <row r="239" spans="15:15">
      <c r="O239" s="2"/>
    </row>
    <row r="240" spans="15:15">
      <c r="O240" s="2"/>
    </row>
    <row r="241" spans="15:15">
      <c r="O241" s="2"/>
    </row>
    <row r="242" spans="15:15">
      <c r="O242" s="2"/>
    </row>
    <row r="243" spans="15:15">
      <c r="O243" s="2"/>
    </row>
    <row r="244" spans="15:15">
      <c r="O244" s="2"/>
    </row>
    <row r="245" spans="15:15">
      <c r="O245" s="2"/>
    </row>
    <row r="246" spans="15:15">
      <c r="O246" s="2"/>
    </row>
    <row r="247" spans="15:15">
      <c r="O247" s="2"/>
    </row>
    <row r="248" spans="15:15">
      <c r="O248" s="2"/>
    </row>
    <row r="249" spans="15:15">
      <c r="O249" s="2"/>
    </row>
    <row r="250" spans="15:15">
      <c r="O250" s="2"/>
    </row>
    <row r="251" spans="15:15">
      <c r="O251" s="2"/>
    </row>
    <row r="252" spans="15:15">
      <c r="O252" s="2"/>
    </row>
    <row r="253" spans="15:15">
      <c r="O253" s="2"/>
    </row>
    <row r="254" spans="15:15">
      <c r="O254" s="2"/>
    </row>
    <row r="255" spans="15:15">
      <c r="O255" s="2"/>
    </row>
    <row r="256" spans="15:15">
      <c r="O256" s="2"/>
    </row>
    <row r="257" spans="15:15">
      <c r="O257" s="2"/>
    </row>
    <row r="258" spans="15:15">
      <c r="O258" s="2"/>
    </row>
    <row r="259" spans="15:15">
      <c r="O259" s="2"/>
    </row>
    <row r="260" spans="15:15">
      <c r="O260" s="2"/>
    </row>
    <row r="261" spans="15:15">
      <c r="O261" s="2"/>
    </row>
    <row r="262" spans="15:15">
      <c r="O262" s="2"/>
    </row>
    <row r="263" spans="15:15">
      <c r="O263" s="2"/>
    </row>
    <row r="264" spans="15:15">
      <c r="O264" s="2"/>
    </row>
    <row r="265" spans="15:15">
      <c r="O265" s="2"/>
    </row>
    <row r="266" spans="15:15">
      <c r="O266" s="2"/>
    </row>
    <row r="267" spans="15:15">
      <c r="O267" s="2"/>
    </row>
    <row r="268" spans="15:15">
      <c r="O268" s="2"/>
    </row>
    <row r="269" spans="15:15">
      <c r="O269" s="2"/>
    </row>
    <row r="270" spans="15:15">
      <c r="O270" s="2"/>
    </row>
    <row r="271" spans="15:15">
      <c r="O271" s="2"/>
    </row>
    <row r="272" spans="15:15">
      <c r="O272" s="2"/>
    </row>
    <row r="273" spans="15:15">
      <c r="O273" s="2"/>
    </row>
    <row r="274" spans="15:15">
      <c r="O274" s="2"/>
    </row>
    <row r="275" spans="15:15">
      <c r="O275" s="2"/>
    </row>
    <row r="276" spans="15:15">
      <c r="O276" s="2"/>
    </row>
    <row r="277" spans="15:15">
      <c r="O277" s="2"/>
    </row>
    <row r="278" spans="15:15">
      <c r="O278" s="2"/>
    </row>
    <row r="279" spans="15:15">
      <c r="O279" s="2"/>
    </row>
    <row r="280" spans="15:15">
      <c r="O280" s="2"/>
    </row>
    <row r="281" spans="15:15">
      <c r="O281" s="2"/>
    </row>
    <row r="282" spans="15:15">
      <c r="O282" s="2"/>
    </row>
    <row r="283" spans="15:15">
      <c r="O283" s="2"/>
    </row>
    <row r="284" spans="15:15">
      <c r="O284" s="2"/>
    </row>
    <row r="285" spans="15:15">
      <c r="O285" s="2"/>
    </row>
    <row r="286" spans="15:15">
      <c r="O286" s="2"/>
    </row>
    <row r="287" spans="15:15">
      <c r="O287" s="2"/>
    </row>
    <row r="288" spans="15:15">
      <c r="O288" s="2"/>
    </row>
    <row r="289" spans="15:15">
      <c r="O289" s="2"/>
    </row>
    <row r="290" spans="15:15">
      <c r="O290" s="2"/>
    </row>
    <row r="291" spans="15:15">
      <c r="O291" s="2"/>
    </row>
    <row r="292" spans="15:15">
      <c r="O292" s="2"/>
    </row>
    <row r="293" spans="15:15">
      <c r="O293" s="2"/>
    </row>
    <row r="294" spans="15:15">
      <c r="O294" s="2"/>
    </row>
    <row r="295" spans="15:15">
      <c r="O295" s="2"/>
    </row>
    <row r="296" spans="15:15">
      <c r="O296" s="2"/>
    </row>
    <row r="297" spans="15:15">
      <c r="O297" s="2"/>
    </row>
    <row r="298" spans="15:15">
      <c r="O298" s="2"/>
    </row>
    <row r="299" spans="15:15">
      <c r="O299" s="2"/>
    </row>
    <row r="300" spans="15:15">
      <c r="O300" s="2"/>
    </row>
    <row r="301" spans="15:15">
      <c r="O301" s="2"/>
    </row>
    <row r="302" spans="15:15">
      <c r="O302" s="2"/>
    </row>
    <row r="303" spans="15:15">
      <c r="O303" s="2"/>
    </row>
    <row r="304" spans="15:15">
      <c r="O304" s="2"/>
    </row>
    <row r="305" spans="15:15">
      <c r="O305" s="2"/>
    </row>
    <row r="306" spans="15:15">
      <c r="O306" s="2"/>
    </row>
    <row r="307" spans="15:15">
      <c r="O307" s="2"/>
    </row>
    <row r="308" spans="15:15">
      <c r="O308" s="2"/>
    </row>
    <row r="309" spans="15:15">
      <c r="O309" s="2"/>
    </row>
    <row r="310" spans="15:15">
      <c r="O310" s="2"/>
    </row>
    <row r="311" spans="15:15">
      <c r="O311" s="2"/>
    </row>
    <row r="312" spans="15:15">
      <c r="O312" s="2"/>
    </row>
    <row r="313" spans="15:15">
      <c r="O313" s="2"/>
    </row>
    <row r="314" spans="15:15">
      <c r="O314" s="2"/>
    </row>
    <row r="315" spans="15:15">
      <c r="O315" s="2"/>
    </row>
    <row r="316" spans="15:15">
      <c r="O316" s="2"/>
    </row>
    <row r="317" spans="15:15">
      <c r="O317" s="2"/>
    </row>
    <row r="318" spans="15:15">
      <c r="O318" s="2"/>
    </row>
    <row r="319" spans="15:15">
      <c r="O319" s="2"/>
    </row>
    <row r="320" spans="15:15">
      <c r="O320" s="2"/>
    </row>
    <row r="321" spans="15:15">
      <c r="O321" s="2"/>
    </row>
    <row r="322" spans="15:15">
      <c r="O322" s="2"/>
    </row>
    <row r="323" spans="15:15">
      <c r="O323" s="2"/>
    </row>
    <row r="324" spans="15:15">
      <c r="O324" s="2"/>
    </row>
    <row r="325" spans="15:15">
      <c r="O325" s="2"/>
    </row>
    <row r="326" spans="15:15">
      <c r="O326" s="2"/>
    </row>
    <row r="327" spans="15:15">
      <c r="O327" s="2"/>
    </row>
    <row r="328" spans="15:15">
      <c r="O328" s="2"/>
    </row>
    <row r="329" spans="15:15">
      <c r="O329" s="2"/>
    </row>
    <row r="330" spans="15:15">
      <c r="O330" s="2"/>
    </row>
    <row r="331" spans="15:15">
      <c r="O331" s="2"/>
    </row>
    <row r="332" spans="15:15">
      <c r="O332" s="2"/>
    </row>
    <row r="333" spans="15:15">
      <c r="O333" s="2"/>
    </row>
    <row r="334" spans="15:15">
      <c r="O334" s="2"/>
    </row>
    <row r="335" spans="15:15">
      <c r="O335" s="2"/>
    </row>
    <row r="336" spans="15:15">
      <c r="O336" s="2"/>
    </row>
    <row r="337" spans="15:15">
      <c r="O337" s="2"/>
    </row>
    <row r="338" spans="15:15">
      <c r="O338" s="2"/>
    </row>
    <row r="339" spans="15:15">
      <c r="O339" s="2"/>
    </row>
    <row r="340" spans="15:15">
      <c r="O340" s="2"/>
    </row>
    <row r="341" spans="15:15">
      <c r="O341" s="2"/>
    </row>
    <row r="342" spans="15:15">
      <c r="O342" s="2"/>
    </row>
    <row r="343" spans="15:15">
      <c r="O343" s="2"/>
    </row>
    <row r="344" spans="15:15">
      <c r="O344" s="2"/>
    </row>
    <row r="345" spans="15:15">
      <c r="O345" s="2"/>
    </row>
    <row r="346" spans="15:15">
      <c r="O346" s="2"/>
    </row>
    <row r="347" spans="15:15">
      <c r="O347" s="2"/>
    </row>
    <row r="348" spans="15:15">
      <c r="O348" s="2"/>
    </row>
    <row r="349" spans="15:15">
      <c r="O349" s="2"/>
    </row>
    <row r="350" spans="15:15">
      <c r="O350" s="2"/>
    </row>
    <row r="351" spans="15:15">
      <c r="O351" s="2"/>
    </row>
    <row r="352" spans="15:15">
      <c r="O352" s="2"/>
    </row>
    <row r="353" spans="15:15">
      <c r="O353" s="2"/>
    </row>
    <row r="354" spans="15:15">
      <c r="O354" s="2"/>
    </row>
    <row r="355" spans="15:15">
      <c r="O355" s="2"/>
    </row>
    <row r="356" spans="15:15">
      <c r="O356" s="2"/>
    </row>
    <row r="357" spans="15:15">
      <c r="O357" s="2"/>
    </row>
    <row r="358" spans="15:15">
      <c r="O358" s="2"/>
    </row>
    <row r="359" spans="15:15">
      <c r="O359" s="2"/>
    </row>
    <row r="360" spans="15:15">
      <c r="O360" s="2"/>
    </row>
    <row r="361" spans="15:15">
      <c r="O361" s="2"/>
    </row>
    <row r="362" spans="15:15">
      <c r="O362" s="2"/>
    </row>
    <row r="363" spans="15:15">
      <c r="O363" s="2"/>
    </row>
    <row r="364" spans="15:15">
      <c r="O364" s="2"/>
    </row>
    <row r="365" spans="15:15">
      <c r="O365" s="2"/>
    </row>
    <row r="366" spans="15:15">
      <c r="O366" s="2"/>
    </row>
    <row r="367" spans="15:15">
      <c r="O367" s="2"/>
    </row>
    <row r="368" spans="15:15">
      <c r="O368" s="2"/>
    </row>
    <row r="369" spans="15:15">
      <c r="O369" s="2"/>
    </row>
    <row r="370" spans="15:15">
      <c r="O370" s="2"/>
    </row>
    <row r="371" spans="15:15">
      <c r="O371" s="2"/>
    </row>
    <row r="372" spans="15:15">
      <c r="O372" s="2"/>
    </row>
    <row r="373" spans="15:15">
      <c r="O373" s="2"/>
    </row>
    <row r="374" spans="15:15">
      <c r="O374" s="2"/>
    </row>
    <row r="375" spans="15:15">
      <c r="O375" s="2"/>
    </row>
    <row r="376" spans="15:15">
      <c r="O376" s="2"/>
    </row>
    <row r="377" spans="15:15">
      <c r="O377" s="2"/>
    </row>
    <row r="378" spans="15:15">
      <c r="O378" s="2"/>
    </row>
    <row r="379" spans="15:15">
      <c r="O379" s="2"/>
    </row>
    <row r="380" spans="15:15">
      <c r="O380" s="2"/>
    </row>
    <row r="381" spans="15:15">
      <c r="O381" s="2"/>
    </row>
    <row r="382" spans="15:15">
      <c r="O382" s="2"/>
    </row>
    <row r="383" spans="15:15">
      <c r="O383" s="2"/>
    </row>
    <row r="384" spans="15:15">
      <c r="O384" s="2"/>
    </row>
    <row r="385" spans="15:15">
      <c r="O385" s="2"/>
    </row>
    <row r="386" spans="15:15">
      <c r="O386" s="2"/>
    </row>
    <row r="387" spans="15:15">
      <c r="O387" s="2"/>
    </row>
    <row r="388" spans="15:15">
      <c r="O388" s="2"/>
    </row>
    <row r="389" spans="15:15">
      <c r="O389" s="2"/>
    </row>
    <row r="390" spans="15:15">
      <c r="O390" s="2"/>
    </row>
    <row r="391" spans="15:15">
      <c r="O391" s="2"/>
    </row>
    <row r="392" spans="15:15">
      <c r="O392" s="2"/>
    </row>
    <row r="393" spans="15:15">
      <c r="O393" s="2"/>
    </row>
    <row r="394" spans="15:15">
      <c r="O394" s="2"/>
    </row>
    <row r="395" spans="15:15">
      <c r="O395" s="2"/>
    </row>
    <row r="396" spans="15:15">
      <c r="O396" s="2"/>
    </row>
    <row r="397" spans="15:15">
      <c r="O397" s="2"/>
    </row>
    <row r="398" spans="15:15">
      <c r="O398" s="2"/>
    </row>
    <row r="399" spans="15:15">
      <c r="O399" s="2"/>
    </row>
    <row r="400" spans="15:15">
      <c r="O400" s="2"/>
    </row>
    <row r="401" spans="15:15">
      <c r="O401" s="2"/>
    </row>
    <row r="402" spans="15:15">
      <c r="O402" s="2"/>
    </row>
    <row r="403" spans="15:15">
      <c r="O403" s="2"/>
    </row>
    <row r="404" spans="15:15">
      <c r="O404" s="2"/>
    </row>
    <row r="405" spans="15:15">
      <c r="O405" s="2"/>
    </row>
    <row r="406" spans="15:15">
      <c r="O406" s="2"/>
    </row>
    <row r="407" spans="15:15">
      <c r="O407" s="2"/>
    </row>
    <row r="408" spans="15:15">
      <c r="O408" s="2"/>
    </row>
    <row r="409" spans="15:15">
      <c r="O409" s="2"/>
    </row>
    <row r="410" spans="15:15">
      <c r="O410" s="2"/>
    </row>
    <row r="411" spans="15:15">
      <c r="O411" s="2"/>
    </row>
    <row r="412" spans="15:15">
      <c r="O412" s="2"/>
    </row>
    <row r="413" spans="15:15">
      <c r="O413" s="2"/>
    </row>
    <row r="414" spans="15:15">
      <c r="O414" s="2"/>
    </row>
    <row r="415" spans="15:15">
      <c r="O415" s="2"/>
    </row>
    <row r="416" spans="15:15">
      <c r="O416" s="2"/>
    </row>
    <row r="417" spans="15:15">
      <c r="O417" s="2"/>
    </row>
    <row r="418" spans="15:15">
      <c r="O418" s="2"/>
    </row>
    <row r="419" spans="15:15">
      <c r="O419" s="2"/>
    </row>
    <row r="420" spans="15:15">
      <c r="O420" s="2"/>
    </row>
    <row r="421" spans="15:15">
      <c r="O421" s="2"/>
    </row>
    <row r="422" spans="15:15">
      <c r="O422" s="2"/>
    </row>
    <row r="423" spans="15:15">
      <c r="O423" s="2"/>
    </row>
    <row r="424" spans="15:15">
      <c r="O424" s="2"/>
    </row>
    <row r="425" spans="15:15">
      <c r="O425" s="2"/>
    </row>
    <row r="426" spans="15:15">
      <c r="O426" s="2"/>
    </row>
    <row r="427" spans="15:15">
      <c r="O427" s="2"/>
    </row>
    <row r="428" spans="15:15">
      <c r="O428" s="2"/>
    </row>
    <row r="429" spans="15:15">
      <c r="O429" s="2"/>
    </row>
    <row r="430" spans="15:15">
      <c r="O430" s="2"/>
    </row>
    <row r="431" spans="15:15">
      <c r="O431" s="2"/>
    </row>
    <row r="432" spans="15:15">
      <c r="O432" s="2"/>
    </row>
    <row r="433" spans="15:15">
      <c r="O433" s="2"/>
    </row>
    <row r="434" spans="15:15">
      <c r="O434" s="2"/>
    </row>
    <row r="435" spans="15:15">
      <c r="O435" s="2"/>
    </row>
    <row r="436" spans="15:15">
      <c r="O436" s="2"/>
    </row>
    <row r="437" spans="15:15">
      <c r="O437" s="2"/>
    </row>
    <row r="438" spans="15:15">
      <c r="O438" s="2"/>
    </row>
    <row r="439" spans="15:15">
      <c r="O439" s="2"/>
    </row>
    <row r="440" spans="15:15">
      <c r="O440" s="2"/>
    </row>
    <row r="441" spans="15:15">
      <c r="O441" s="2"/>
    </row>
    <row r="442" spans="15:15">
      <c r="O442" s="2"/>
    </row>
    <row r="443" spans="15:15">
      <c r="O443" s="2"/>
    </row>
    <row r="444" spans="15:15">
      <c r="O444" s="2"/>
    </row>
    <row r="445" spans="15:15">
      <c r="O445" s="2"/>
    </row>
    <row r="446" spans="15:15">
      <c r="O446" s="2"/>
    </row>
    <row r="447" spans="15:15">
      <c r="O447" s="2"/>
    </row>
    <row r="448" spans="15:15">
      <c r="O448" s="2"/>
    </row>
    <row r="449" spans="15:15">
      <c r="O449" s="2"/>
    </row>
    <row r="450" spans="15:15">
      <c r="O450" s="2"/>
    </row>
    <row r="451" spans="15:15">
      <c r="O451" s="2"/>
    </row>
    <row r="452" spans="15:15">
      <c r="O452" s="2"/>
    </row>
    <row r="453" spans="15:15">
      <c r="O453" s="2"/>
    </row>
    <row r="454" spans="15:15">
      <c r="O454" s="2"/>
    </row>
    <row r="455" spans="15:15">
      <c r="O455" s="2"/>
    </row>
    <row r="456" spans="15:15">
      <c r="O456" s="2"/>
    </row>
    <row r="457" spans="15:15">
      <c r="O457" s="2"/>
    </row>
    <row r="458" spans="15:15">
      <c r="O458" s="2"/>
    </row>
    <row r="459" spans="15:15">
      <c r="O459" s="2"/>
    </row>
    <row r="460" spans="15:15">
      <c r="O460" s="2"/>
    </row>
    <row r="461" spans="15:15">
      <c r="O461" s="2"/>
    </row>
    <row r="462" spans="15:15">
      <c r="O462" s="2"/>
    </row>
    <row r="463" spans="15:15">
      <c r="O463" s="2"/>
    </row>
    <row r="464" spans="15:15">
      <c r="O464" s="2"/>
    </row>
    <row r="465" spans="15:15">
      <c r="O465" s="2"/>
    </row>
    <row r="466" spans="15:15">
      <c r="O466" s="2"/>
    </row>
    <row r="467" spans="15:15">
      <c r="O467" s="2"/>
    </row>
    <row r="468" spans="15:15">
      <c r="O468" s="2"/>
    </row>
    <row r="469" spans="15:15">
      <c r="O469" s="2"/>
    </row>
    <row r="470" spans="15:15">
      <c r="O470" s="2"/>
    </row>
    <row r="471" spans="15:15">
      <c r="O471" s="2"/>
    </row>
    <row r="472" spans="15:15">
      <c r="O472" s="2"/>
    </row>
    <row r="473" spans="15:15">
      <c r="O473" s="2"/>
    </row>
    <row r="474" spans="15:15">
      <c r="O474" s="2"/>
    </row>
    <row r="475" spans="15:15">
      <c r="O475" s="2"/>
    </row>
    <row r="476" spans="15:15">
      <c r="O476" s="2"/>
    </row>
    <row r="477" spans="15:15">
      <c r="O477" s="2"/>
    </row>
    <row r="478" spans="15:15">
      <c r="O478" s="2"/>
    </row>
    <row r="479" spans="15:15">
      <c r="O479" s="2"/>
    </row>
    <row r="480" spans="15:15">
      <c r="O480" s="2"/>
    </row>
    <row r="481" spans="15:15">
      <c r="O481" s="2"/>
    </row>
    <row r="482" spans="15:15">
      <c r="O482" s="2"/>
    </row>
    <row r="483" spans="15:15">
      <c r="O483" s="2"/>
    </row>
    <row r="484" spans="15:15">
      <c r="O484" s="2"/>
    </row>
    <row r="485" spans="15:15">
      <c r="O485" s="2"/>
    </row>
    <row r="486" spans="15:15">
      <c r="O486" s="2"/>
    </row>
    <row r="487" spans="15:15">
      <c r="O487" s="2"/>
    </row>
    <row r="488" spans="15:15">
      <c r="O488" s="2"/>
    </row>
    <row r="489" spans="15:15">
      <c r="O489" s="2"/>
    </row>
    <row r="490" spans="15:15">
      <c r="O490" s="2"/>
    </row>
    <row r="491" spans="15:15">
      <c r="O491" s="2"/>
    </row>
    <row r="492" spans="15:15">
      <c r="O492" s="2"/>
    </row>
    <row r="493" spans="15:15">
      <c r="O493" s="2"/>
    </row>
    <row r="494" spans="15:15">
      <c r="O494" s="2"/>
    </row>
    <row r="495" spans="15:15">
      <c r="O495" s="2"/>
    </row>
    <row r="496" spans="15:15">
      <c r="O496" s="2"/>
    </row>
    <row r="497" spans="15:15">
      <c r="O497" s="2"/>
    </row>
    <row r="498" spans="15:15">
      <c r="O498" s="2"/>
    </row>
    <row r="499" spans="15:15">
      <c r="O499" s="2"/>
    </row>
    <row r="500" spans="15:15">
      <c r="O500" s="2"/>
    </row>
    <row r="501" spans="15:15">
      <c r="O501" s="2"/>
    </row>
    <row r="502" spans="15:15">
      <c r="O502" s="2"/>
    </row>
    <row r="503" spans="15:15">
      <c r="O503" s="2"/>
    </row>
    <row r="504" spans="15:15">
      <c r="O504" s="2"/>
    </row>
    <row r="505" spans="15:15">
      <c r="O505" s="2"/>
    </row>
    <row r="506" spans="15:15">
      <c r="O506" s="2"/>
    </row>
    <row r="507" spans="15:15">
      <c r="O507" s="2"/>
    </row>
    <row r="508" spans="15:15">
      <c r="O508" s="2"/>
    </row>
    <row r="509" spans="15:15">
      <c r="O509" s="2"/>
    </row>
    <row r="510" spans="15:15">
      <c r="O510" s="2"/>
    </row>
    <row r="511" spans="15:15">
      <c r="O511" s="2"/>
    </row>
    <row r="512" spans="15:15">
      <c r="O512" s="2"/>
    </row>
    <row r="513" spans="15:15">
      <c r="O513" s="2"/>
    </row>
    <row r="514" spans="15:15">
      <c r="O514" s="2"/>
    </row>
    <row r="515" spans="15:15">
      <c r="O515" s="2"/>
    </row>
    <row r="516" spans="15:15">
      <c r="O516" s="2"/>
    </row>
    <row r="517" spans="15:15">
      <c r="O517" s="2"/>
    </row>
    <row r="518" spans="15:15">
      <c r="O518" s="2"/>
    </row>
    <row r="519" spans="15:15">
      <c r="O519" s="2"/>
    </row>
    <row r="520" spans="15:15">
      <c r="O520" s="2"/>
    </row>
    <row r="521" spans="15:15">
      <c r="O521" s="2"/>
    </row>
    <row r="522" spans="15:15">
      <c r="O522" s="2"/>
    </row>
    <row r="523" spans="15:15">
      <c r="O523" s="2"/>
    </row>
    <row r="524" spans="15:15">
      <c r="O524" s="2"/>
    </row>
    <row r="525" spans="15:15">
      <c r="O525" s="2"/>
    </row>
    <row r="526" spans="15:15">
      <c r="O526" s="2"/>
    </row>
    <row r="527" spans="15:15">
      <c r="O527" s="2"/>
    </row>
    <row r="528" spans="15:15">
      <c r="O528" s="2"/>
    </row>
    <row r="529" spans="15:15">
      <c r="O529" s="2"/>
    </row>
    <row r="530" spans="15:15">
      <c r="O530" s="2"/>
    </row>
    <row r="531" spans="15:15">
      <c r="O531" s="2"/>
    </row>
    <row r="532" spans="15:15">
      <c r="O532" s="2"/>
    </row>
    <row r="533" spans="15:15">
      <c r="O533" s="2"/>
    </row>
    <row r="534" spans="15:15">
      <c r="O534" s="2"/>
    </row>
    <row r="535" spans="15:15">
      <c r="O535" s="2"/>
    </row>
    <row r="536" spans="15:15">
      <c r="O536" s="2"/>
    </row>
    <row r="537" spans="15:15">
      <c r="O537" s="2"/>
    </row>
    <row r="538" spans="15:15">
      <c r="O538" s="2"/>
    </row>
    <row r="539" spans="15:15">
      <c r="O539" s="2"/>
    </row>
    <row r="540" spans="15:15">
      <c r="O540" s="2"/>
    </row>
    <row r="541" spans="15:15">
      <c r="O541" s="2"/>
    </row>
    <row r="542" spans="15:15">
      <c r="O542" s="2"/>
    </row>
    <row r="543" spans="15:15">
      <c r="O543" s="2"/>
    </row>
    <row r="544" spans="15:15">
      <c r="O544" s="2"/>
    </row>
    <row r="545" spans="15:15">
      <c r="O545" s="2"/>
    </row>
    <row r="546" spans="15:15">
      <c r="O546" s="2"/>
    </row>
    <row r="547" spans="15:15">
      <c r="O547" s="2"/>
    </row>
    <row r="548" spans="15:15">
      <c r="O548" s="2"/>
    </row>
    <row r="549" spans="15:15">
      <c r="O549" s="2"/>
    </row>
    <row r="550" spans="15:15">
      <c r="O550" s="2"/>
    </row>
    <row r="551" spans="15:15">
      <c r="O551" s="2"/>
    </row>
    <row r="552" spans="15:15">
      <c r="O552" s="2"/>
    </row>
    <row r="553" spans="15:15">
      <c r="O553" s="2"/>
    </row>
    <row r="554" spans="15:15">
      <c r="O554" s="2"/>
    </row>
    <row r="555" spans="15:15">
      <c r="O555" s="2"/>
    </row>
    <row r="556" spans="15:15">
      <c r="O556" s="2"/>
    </row>
    <row r="557" spans="15:15">
      <c r="O557" s="2"/>
    </row>
    <row r="558" spans="15:15">
      <c r="O558" s="2"/>
    </row>
    <row r="559" spans="15:15">
      <c r="O559" s="2"/>
    </row>
    <row r="560" spans="15:15">
      <c r="O560" s="2"/>
    </row>
    <row r="561" spans="15:15">
      <c r="O561" s="2"/>
    </row>
    <row r="562" spans="15:15">
      <c r="O562" s="2"/>
    </row>
    <row r="563" spans="15:15">
      <c r="O563" s="2"/>
    </row>
    <row r="564" spans="15:15">
      <c r="O564" s="2"/>
    </row>
    <row r="565" spans="15:15">
      <c r="O565" s="2"/>
    </row>
    <row r="566" spans="15:15">
      <c r="O566" s="2"/>
    </row>
    <row r="567" spans="15:15">
      <c r="O567" s="2"/>
    </row>
    <row r="568" spans="15:15">
      <c r="O568" s="2"/>
    </row>
    <row r="569" spans="15:15">
      <c r="O569" s="2"/>
    </row>
    <row r="570" spans="15:15">
      <c r="O570" s="2"/>
    </row>
    <row r="571" spans="15:15">
      <c r="O571" s="2"/>
    </row>
  </sheetData>
  <pageMargins left="0.7" right="0.7" top="0.78740157499999996" bottom="0.78740157499999996" header="0.3" footer="0.3"/>
  <pageSetup paperSize="9" scale="52"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G17"/>
  <sheetViews>
    <sheetView showGridLines="0" zoomScale="90" zoomScaleNormal="90" workbookViewId="0"/>
  </sheetViews>
  <sheetFormatPr defaultColWidth="25.28515625" defaultRowHeight="15"/>
  <cols>
    <col min="1" max="1" width="49" style="7" customWidth="1"/>
    <col min="2" max="5" width="32.7109375" customWidth="1"/>
  </cols>
  <sheetData>
    <row r="1" spans="1:7" s="13" customFormat="1" ht="18">
      <c r="A1" s="6" t="s">
        <v>39</v>
      </c>
    </row>
    <row r="2" spans="1:7" s="7" customFormat="1" ht="14.25">
      <c r="A2" s="16" t="s">
        <v>40</v>
      </c>
    </row>
    <row r="4" spans="1:7" s="26" customFormat="1" ht="21" customHeight="1">
      <c r="A4" s="58"/>
      <c r="B4" s="59" t="s">
        <v>41</v>
      </c>
      <c r="C4" s="59" t="s">
        <v>42</v>
      </c>
      <c r="D4" s="59" t="s">
        <v>43</v>
      </c>
      <c r="E4" s="60" t="s">
        <v>44</v>
      </c>
    </row>
    <row r="5" spans="1:7" s="20" customFormat="1" ht="18" customHeight="1">
      <c r="A5" s="61" t="s">
        <v>45</v>
      </c>
      <c r="B5" s="62">
        <f>'1. Saisie des données '!$B$26</f>
        <v>3</v>
      </c>
      <c r="C5" s="63">
        <f>'1. Saisie des données '!$F$26</f>
        <v>3</v>
      </c>
      <c r="D5" s="62">
        <f>'1. Saisie des données '!$J$26</f>
        <v>4</v>
      </c>
      <c r="E5" s="62">
        <f>SUM(B5:D5)</f>
        <v>10</v>
      </c>
    </row>
    <row r="6" spans="1:7" s="7" customFormat="1" ht="18" customHeight="1">
      <c r="A6" s="64" t="s">
        <v>46</v>
      </c>
      <c r="B6" s="65">
        <f>'1. Saisie des données '!$P$26</f>
        <v>23</v>
      </c>
      <c r="C6" s="65">
        <f>'1. Saisie des données '!$T$26</f>
        <v>19</v>
      </c>
      <c r="D6" s="65">
        <f>'1. Saisie des données '!$X$26</f>
        <v>26</v>
      </c>
      <c r="E6" s="65">
        <f>SUM(B6:D6)</f>
        <v>68</v>
      </c>
    </row>
    <row r="16" spans="1:7">
      <c r="F16" s="5"/>
      <c r="G16" s="5"/>
    </row>
    <row r="17" spans="6:7">
      <c r="F17" s="5"/>
      <c r="G17" s="5"/>
    </row>
  </sheetData>
  <pageMargins left="0.7" right="0.7" top="0.78740157499999996" bottom="0.78740157499999996" header="0.3" footer="0.3"/>
  <pageSetup paperSize="9" scale="72"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J25"/>
  <sheetViews>
    <sheetView showGridLines="0" zoomScaleNormal="100" workbookViewId="0"/>
  </sheetViews>
  <sheetFormatPr defaultColWidth="25.28515625" defaultRowHeight="15"/>
  <cols>
    <col min="1" max="1" width="49" style="7" customWidth="1"/>
    <col min="2" max="5" width="30.42578125" style="7" customWidth="1"/>
  </cols>
  <sheetData>
    <row r="1" spans="1:5" s="13" customFormat="1" ht="18">
      <c r="A1" s="6" t="s">
        <v>47</v>
      </c>
    </row>
    <row r="2" spans="1:5" s="7" customFormat="1" ht="14.25">
      <c r="A2" s="16" t="s">
        <v>48</v>
      </c>
    </row>
    <row r="3" spans="1:5" s="7" customFormat="1" ht="14.25"/>
    <row r="4" spans="1:5" s="66" customFormat="1" ht="21" customHeight="1">
      <c r="A4" s="58"/>
      <c r="B4" s="59" t="s">
        <v>41</v>
      </c>
      <c r="C4" s="59" t="s">
        <v>42</v>
      </c>
      <c r="D4" s="59" t="s">
        <v>43</v>
      </c>
      <c r="E4" s="59" t="s">
        <v>44</v>
      </c>
    </row>
    <row r="5" spans="1:5" s="47" customFormat="1" ht="15" customHeight="1">
      <c r="A5" s="61" t="s">
        <v>49</v>
      </c>
      <c r="B5" s="62">
        <f>'1. Saisie des données '!$B$26</f>
        <v>3</v>
      </c>
      <c r="C5" s="62">
        <f>'1. Saisie des données '!$F$26</f>
        <v>3</v>
      </c>
      <c r="D5" s="62">
        <f>'1. Saisie des données '!$J$26</f>
        <v>4</v>
      </c>
      <c r="E5" s="62">
        <f t="shared" ref="E5:E12" si="0">SUM(B5:D5)</f>
        <v>10</v>
      </c>
    </row>
    <row r="6" spans="1:5" s="47" customFormat="1" ht="15" customHeight="1">
      <c r="A6" s="61" t="s">
        <v>50</v>
      </c>
      <c r="B6" s="62">
        <f>'1. Saisie des données '!$C$26</f>
        <v>1</v>
      </c>
      <c r="C6" s="62">
        <f>'1. Saisie des données '!$G$26</f>
        <v>1</v>
      </c>
      <c r="D6" s="62">
        <f>'1. Saisie des données '!$K$26</f>
        <v>1</v>
      </c>
      <c r="E6" s="62">
        <f t="shared" si="0"/>
        <v>3</v>
      </c>
    </row>
    <row r="7" spans="1:5" s="47" customFormat="1" ht="15" customHeight="1">
      <c r="A7" s="61" t="s">
        <v>51</v>
      </c>
      <c r="B7" s="62">
        <f>'1. Saisie des données '!$D$26</f>
        <v>1</v>
      </c>
      <c r="C7" s="62">
        <f>'1. Saisie des données '!$H$26</f>
        <v>1</v>
      </c>
      <c r="D7" s="62">
        <f>'1. Saisie des données '!$L$26</f>
        <v>2</v>
      </c>
      <c r="E7" s="62">
        <f t="shared" si="0"/>
        <v>4</v>
      </c>
    </row>
    <row r="8" spans="1:5" s="47" customFormat="1" ht="15" customHeight="1">
      <c r="A8" s="61" t="s">
        <v>52</v>
      </c>
      <c r="B8" s="62">
        <f>'1. Saisie des données '!$E$26</f>
        <v>1</v>
      </c>
      <c r="C8" s="62">
        <f>'1. Saisie des données '!$I$26</f>
        <v>1</v>
      </c>
      <c r="D8" s="62">
        <f>'1. Saisie des données '!$M$26</f>
        <v>1</v>
      </c>
      <c r="E8" s="62">
        <f t="shared" si="0"/>
        <v>3</v>
      </c>
    </row>
    <row r="9" spans="1:5" s="47" customFormat="1" ht="15" customHeight="1">
      <c r="A9" s="64" t="s">
        <v>53</v>
      </c>
      <c r="B9" s="65">
        <f>'1. Saisie des données '!$P$26</f>
        <v>23</v>
      </c>
      <c r="C9" s="65">
        <f>'1. Saisie des données '!$T$26</f>
        <v>19</v>
      </c>
      <c r="D9" s="65">
        <f>'1. Saisie des données '!$X$26</f>
        <v>26</v>
      </c>
      <c r="E9" s="65">
        <f t="shared" si="0"/>
        <v>68</v>
      </c>
    </row>
    <row r="10" spans="1:5" s="47" customFormat="1" ht="15" customHeight="1">
      <c r="A10" s="64" t="s">
        <v>54</v>
      </c>
      <c r="B10" s="65">
        <f>'1. Saisie des données '!$Q$26</f>
        <v>3</v>
      </c>
      <c r="C10" s="65">
        <f>'1. Saisie des données '!$U$26</f>
        <v>1</v>
      </c>
      <c r="D10" s="65">
        <f>'1. Saisie des données '!$Y$26</f>
        <v>2</v>
      </c>
      <c r="E10" s="65">
        <f t="shared" si="0"/>
        <v>6</v>
      </c>
    </row>
    <row r="11" spans="1:5" s="47" customFormat="1" ht="15" customHeight="1">
      <c r="A11" s="64" t="s">
        <v>55</v>
      </c>
      <c r="B11" s="65">
        <f>'1. Saisie des données '!$R$26</f>
        <v>7</v>
      </c>
      <c r="C11" s="65">
        <f>'1. Saisie des données '!$V$26</f>
        <v>6</v>
      </c>
      <c r="D11" s="65">
        <f>'1. Saisie des données '!$Z$26</f>
        <v>9</v>
      </c>
      <c r="E11" s="65">
        <f t="shared" si="0"/>
        <v>22</v>
      </c>
    </row>
    <row r="12" spans="1:5" s="47" customFormat="1" ht="15" customHeight="1">
      <c r="A12" s="64" t="s">
        <v>56</v>
      </c>
      <c r="B12" s="65">
        <f>'1. Saisie des données '!$S$26</f>
        <v>13</v>
      </c>
      <c r="C12" s="65">
        <f>'1. Saisie des données '!$W$26</f>
        <v>12</v>
      </c>
      <c r="D12" s="65">
        <f>'1. Saisie des données '!$AA$26</f>
        <v>15</v>
      </c>
      <c r="E12" s="65">
        <f t="shared" si="0"/>
        <v>40</v>
      </c>
    </row>
    <row r="13" spans="1:5" ht="24.75">
      <c r="A13" s="27"/>
      <c r="B13" s="27"/>
      <c r="C13" s="27"/>
      <c r="D13" s="27"/>
      <c r="E13" s="27"/>
    </row>
    <row r="25" spans="10:10">
      <c r="J25" s="5"/>
    </row>
  </sheetData>
  <pageMargins left="0.7" right="0.7" top="0.78740157499999996" bottom="0.78740157499999996" header="0.3" footer="0.3"/>
  <pageSetup paperSize="9" scale="76" orientation="landscape" horizontalDpi="300" verticalDpi="300" r:id="rId1"/>
  <rowBreaks count="1" manualBreakCount="1">
    <brk id="3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I36"/>
  <sheetViews>
    <sheetView showGridLines="0" zoomScale="70" zoomScaleNormal="70" workbookViewId="0"/>
  </sheetViews>
  <sheetFormatPr defaultColWidth="25.28515625" defaultRowHeight="15"/>
  <cols>
    <col min="1" max="1" width="50.7109375" customWidth="1"/>
    <col min="2" max="2" width="28.7109375" customWidth="1"/>
    <col min="3" max="4" width="30.7109375" customWidth="1"/>
    <col min="5" max="6" width="30.28515625" customWidth="1"/>
  </cols>
  <sheetData>
    <row r="1" spans="1:9" s="13" customFormat="1" ht="18">
      <c r="A1" s="6" t="s">
        <v>57</v>
      </c>
    </row>
    <row r="2" spans="1:9" s="7" customFormat="1" ht="14.25">
      <c r="A2" s="16" t="s">
        <v>58</v>
      </c>
    </row>
    <row r="5" spans="1:9" s="66" customFormat="1" ht="42.75" customHeight="1">
      <c r="A5" s="58"/>
      <c r="B5" s="60" t="s">
        <v>59</v>
      </c>
      <c r="C5" s="60" t="s">
        <v>60</v>
      </c>
      <c r="D5" s="60" t="s">
        <v>61</v>
      </c>
      <c r="E5" s="60" t="s">
        <v>62</v>
      </c>
      <c r="F5" s="60" t="s">
        <v>63</v>
      </c>
      <c r="G5" s="60" t="s">
        <v>64</v>
      </c>
    </row>
    <row r="6" spans="1:9" s="67" customFormat="1" ht="27" customHeight="1">
      <c r="A6" s="61" t="s">
        <v>65</v>
      </c>
      <c r="B6" s="70">
        <f>SUM('1. Saisie des données '!B26)/'1. Saisie des données '!B31*1000</f>
        <v>750</v>
      </c>
      <c r="C6" s="71">
        <f>'8. Données par branche '!B4</f>
        <v>59.6</v>
      </c>
      <c r="D6" s="70">
        <f>SUM('1. Saisie des données '!F26/'1. Saisie des données '!B31)*1000</f>
        <v>750</v>
      </c>
      <c r="E6" s="72">
        <f>'8. Données par branche '!C4</f>
        <v>129.5</v>
      </c>
      <c r="F6" s="73">
        <f>SUM('2. Cockpit I'!$E$6/'1. Saisie des données '!$B$31)</f>
        <v>17</v>
      </c>
      <c r="G6" s="73">
        <f>'8. Données par branche '!D4</f>
        <v>7.4</v>
      </c>
    </row>
    <row r="7" spans="1:9" s="67" customFormat="1" ht="27" customHeight="1">
      <c r="A7" s="64" t="s">
        <v>49</v>
      </c>
      <c r="B7" s="65">
        <f>'1. Saisie des données '!$B$26</f>
        <v>3</v>
      </c>
      <c r="C7" s="65"/>
      <c r="D7" s="74">
        <f>'1. Saisie des données '!$F$26</f>
        <v>3</v>
      </c>
      <c r="E7" s="74"/>
      <c r="F7" s="69"/>
      <c r="G7" s="69"/>
    </row>
    <row r="11" spans="1:9">
      <c r="I11" s="5"/>
    </row>
    <row r="36" spans="1:2" s="14" customFormat="1" ht="69" customHeight="1">
      <c r="A36" s="91" t="s">
        <v>66</v>
      </c>
      <c r="B36" s="91"/>
    </row>
  </sheetData>
  <mergeCells count="1">
    <mergeCell ref="A36:B36"/>
  </mergeCells>
  <pageMargins left="0.7" right="0.7" top="0.78740157499999996" bottom="0.78740157499999996" header="0.3" footer="0.3"/>
  <pageSetup paperSize="9" scale="52"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B16"/>
  <sheetViews>
    <sheetView showGridLines="0" zoomScaleNormal="100" workbookViewId="0"/>
  </sheetViews>
  <sheetFormatPr defaultColWidth="25.28515625" defaultRowHeight="15"/>
  <cols>
    <col min="1" max="1" width="114" style="7" customWidth="1"/>
    <col min="2" max="2" width="49.140625" style="7" customWidth="1"/>
  </cols>
  <sheetData>
    <row r="1" spans="1:2" s="13" customFormat="1" ht="18">
      <c r="A1" s="6" t="s">
        <v>67</v>
      </c>
    </row>
    <row r="2" spans="1:2" s="7" customFormat="1" ht="14.25">
      <c r="A2" s="16" t="s">
        <v>68</v>
      </c>
    </row>
    <row r="3" spans="1:2" s="7" customFormat="1" ht="14.25"/>
    <row r="4" spans="1:2" s="66" customFormat="1" ht="21" customHeight="1">
      <c r="A4" s="58"/>
      <c r="B4" s="59" t="s">
        <v>69</v>
      </c>
    </row>
    <row r="5" spans="1:2" s="47" customFormat="1" ht="15" customHeight="1">
      <c r="A5" s="61" t="s">
        <v>45</v>
      </c>
      <c r="B5" s="62">
        <f>'1. Saisie des données '!$B$26</f>
        <v>3</v>
      </c>
    </row>
    <row r="6" spans="1:2" s="47" customFormat="1" ht="15" customHeight="1">
      <c r="A6" s="61" t="s">
        <v>70</v>
      </c>
      <c r="B6" s="62">
        <f>'1. Saisie des données '!$C$26</f>
        <v>1</v>
      </c>
    </row>
    <row r="7" spans="1:2" s="47" customFormat="1" ht="15" customHeight="1">
      <c r="A7" s="61" t="s">
        <v>51</v>
      </c>
      <c r="B7" s="62">
        <f>'1. Saisie des données '!$D$26</f>
        <v>1</v>
      </c>
    </row>
    <row r="8" spans="1:2" s="47" customFormat="1" ht="15" customHeight="1">
      <c r="A8" s="61" t="s">
        <v>52</v>
      </c>
      <c r="B8" s="62">
        <f>'1. Saisie des données '!$E$26</f>
        <v>1</v>
      </c>
    </row>
    <row r="9" spans="1:2" s="47" customFormat="1" ht="15" customHeight="1">
      <c r="A9" s="81" t="s">
        <v>71</v>
      </c>
      <c r="B9" s="68">
        <f>SUM('1. Saisie des données '!B26)/'1. Saisie des données '!B31*1000</f>
        <v>750</v>
      </c>
    </row>
    <row r="10" spans="1:2" s="47" customFormat="1" ht="15" customHeight="1">
      <c r="A10" s="64" t="s">
        <v>53</v>
      </c>
      <c r="B10" s="65">
        <f>'1. Saisie des données '!$P$26</f>
        <v>23</v>
      </c>
    </row>
    <row r="11" spans="1:2" s="47" customFormat="1" ht="15" customHeight="1">
      <c r="A11" s="64" t="s">
        <v>54</v>
      </c>
      <c r="B11" s="65">
        <f>'1. Saisie des données '!$Q$26</f>
        <v>3</v>
      </c>
    </row>
    <row r="12" spans="1:2" s="47" customFormat="1" ht="15" customHeight="1">
      <c r="A12" s="64" t="s">
        <v>55</v>
      </c>
      <c r="B12" s="65">
        <f>'1. Saisie des données '!$R$26</f>
        <v>7</v>
      </c>
    </row>
    <row r="13" spans="1:2" s="47" customFormat="1" ht="15" customHeight="1">
      <c r="A13" s="64" t="s">
        <v>56</v>
      </c>
      <c r="B13" s="65">
        <f>'1. Saisie des données '!$S$26</f>
        <v>13</v>
      </c>
    </row>
    <row r="14" spans="1:2" s="47" customFormat="1" ht="15" customHeight="1">
      <c r="A14" s="81" t="s">
        <v>72</v>
      </c>
      <c r="B14" s="82">
        <f>SUM('1. Saisie des données '!P26/'1. Saisie des données '!B31)</f>
        <v>5.75</v>
      </c>
    </row>
    <row r="15" spans="1:2" s="47" customFormat="1" ht="15" customHeight="1">
      <c r="A15" s="81" t="s">
        <v>73</v>
      </c>
      <c r="B15" s="82">
        <f>SUM('1. Saisie des données '!P26)/('1. Saisie des données '!B31*'1. Saisie des données '!B33)*100</f>
        <v>2.5442477876106198</v>
      </c>
    </row>
    <row r="16" spans="1:2" ht="24.75">
      <c r="A16" s="27"/>
      <c r="B16" s="27"/>
    </row>
  </sheetData>
  <pageMargins left="0.7" right="0.7" top="0.78740157499999996" bottom="0.78740157499999996" header="0.3" footer="0.3"/>
  <pageSetup paperSize="9" scale="8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dimension ref="A1:B16"/>
  <sheetViews>
    <sheetView showGridLines="0" zoomScaleNormal="100" workbookViewId="0"/>
  </sheetViews>
  <sheetFormatPr defaultColWidth="25.28515625" defaultRowHeight="15"/>
  <cols>
    <col min="1" max="1" width="114" style="7" customWidth="1"/>
    <col min="2" max="2" width="49.140625" style="7" customWidth="1"/>
  </cols>
  <sheetData>
    <row r="1" spans="1:2" s="13" customFormat="1" ht="18">
      <c r="A1" s="6" t="s">
        <v>74</v>
      </c>
    </row>
    <row r="2" spans="1:2" s="7" customFormat="1" ht="14.25">
      <c r="A2" s="16" t="s">
        <v>75</v>
      </c>
    </row>
    <row r="3" spans="1:2" s="7" customFormat="1" ht="14.25"/>
    <row r="4" spans="1:2" s="3" customFormat="1" ht="21" customHeight="1">
      <c r="A4" s="19"/>
      <c r="B4" s="75" t="s">
        <v>76</v>
      </c>
    </row>
    <row r="5" spans="1:2" s="20" customFormat="1" ht="15" customHeight="1">
      <c r="A5" s="76" t="s">
        <v>45</v>
      </c>
      <c r="B5" s="84">
        <f>'1. Saisie des données '!$F$26</f>
        <v>3</v>
      </c>
    </row>
    <row r="6" spans="1:2" s="20" customFormat="1" ht="15" customHeight="1">
      <c r="A6" s="76" t="s">
        <v>70</v>
      </c>
      <c r="B6" s="84">
        <f>'1. Saisie des données '!$G$26</f>
        <v>1</v>
      </c>
    </row>
    <row r="7" spans="1:2" s="20" customFormat="1" ht="15" customHeight="1">
      <c r="A7" s="76" t="s">
        <v>51</v>
      </c>
      <c r="B7" s="84">
        <f>'1. Saisie des données '!$H$26</f>
        <v>1</v>
      </c>
    </row>
    <row r="8" spans="1:2" s="20" customFormat="1" ht="15" customHeight="1">
      <c r="A8" s="76" t="s">
        <v>52</v>
      </c>
      <c r="B8" s="84">
        <f>'1. Saisie des données '!$I$26</f>
        <v>1</v>
      </c>
    </row>
    <row r="9" spans="1:2" s="20" customFormat="1" ht="15" customHeight="1">
      <c r="A9" s="79" t="s">
        <v>71</v>
      </c>
      <c r="B9" s="83">
        <f>SUM('1. Saisie des données '!F26)/'1. Saisie des données '!B31*1000</f>
        <v>750</v>
      </c>
    </row>
    <row r="10" spans="1:2" s="20" customFormat="1" ht="15" customHeight="1">
      <c r="A10" s="77" t="s">
        <v>53</v>
      </c>
      <c r="B10" s="78">
        <f>'1. Saisie des données '!$T$26</f>
        <v>19</v>
      </c>
    </row>
    <row r="11" spans="1:2" s="20" customFormat="1" ht="15" customHeight="1">
      <c r="A11" s="77" t="s">
        <v>54</v>
      </c>
      <c r="B11" s="78">
        <f>'1. Saisie des données '!$U$26</f>
        <v>1</v>
      </c>
    </row>
    <row r="12" spans="1:2" s="20" customFormat="1" ht="15" customHeight="1">
      <c r="A12" s="77" t="s">
        <v>55</v>
      </c>
      <c r="B12" s="78">
        <f>'1. Saisie des données '!$V$26</f>
        <v>6</v>
      </c>
    </row>
    <row r="13" spans="1:2" s="20" customFormat="1" ht="15" customHeight="1">
      <c r="A13" s="77" t="s">
        <v>56</v>
      </c>
      <c r="B13" s="78">
        <f>'1. Saisie des données '!$W$26</f>
        <v>12</v>
      </c>
    </row>
    <row r="14" spans="1:2" s="20" customFormat="1" ht="15" customHeight="1">
      <c r="A14" s="79" t="s">
        <v>72</v>
      </c>
      <c r="B14" s="80">
        <f>SUM('1. Saisie des données '!T26/'1. Saisie des données '!B31)</f>
        <v>4.75</v>
      </c>
    </row>
    <row r="15" spans="1:2" s="20" customFormat="1" ht="15" customHeight="1">
      <c r="A15" s="79" t="s">
        <v>73</v>
      </c>
      <c r="B15" s="80">
        <f>SUM('1. Saisie des données '!T26)/('1. Saisie des données '!B31*'1. Saisie des données '!B33)*100</f>
        <v>2.1017699115044248</v>
      </c>
    </row>
    <row r="16" spans="1:2" ht="24.75">
      <c r="A16" s="27"/>
      <c r="B16" s="27"/>
    </row>
  </sheetData>
  <pageMargins left="0.7" right="0.7" top="0.78740157499999996" bottom="0.78740157499999996" header="0.3" footer="0.3"/>
  <pageSetup paperSize="9" scale="80"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1:B16"/>
  <sheetViews>
    <sheetView showGridLines="0" zoomScaleNormal="100" workbookViewId="0"/>
  </sheetViews>
  <sheetFormatPr defaultColWidth="25.28515625" defaultRowHeight="15"/>
  <cols>
    <col min="1" max="1" width="114" style="7" customWidth="1"/>
    <col min="2" max="2" width="49.140625" style="7" customWidth="1"/>
  </cols>
  <sheetData>
    <row r="1" spans="1:2" s="13" customFormat="1" ht="18">
      <c r="A1" s="6" t="s">
        <v>77</v>
      </c>
    </row>
    <row r="2" spans="1:2" s="7" customFormat="1" ht="14.25">
      <c r="A2" s="16" t="s">
        <v>78</v>
      </c>
    </row>
    <row r="3" spans="1:2" s="7" customFormat="1" ht="14.25"/>
    <row r="4" spans="1:2" s="66" customFormat="1" ht="21" customHeight="1">
      <c r="A4" s="58"/>
      <c r="B4" s="59" t="s">
        <v>79</v>
      </c>
    </row>
    <row r="5" spans="1:2" s="47" customFormat="1" ht="15" customHeight="1">
      <c r="A5" s="61" t="s">
        <v>49</v>
      </c>
      <c r="B5" s="62">
        <f>'1. Saisie des données '!J26</f>
        <v>4</v>
      </c>
    </row>
    <row r="6" spans="1:2" s="47" customFormat="1" ht="15" customHeight="1">
      <c r="A6" s="61" t="s">
        <v>70</v>
      </c>
      <c r="B6" s="62">
        <f>'1. Saisie des données '!K26</f>
        <v>1</v>
      </c>
    </row>
    <row r="7" spans="1:2" s="47" customFormat="1" ht="15" customHeight="1">
      <c r="A7" s="61" t="s">
        <v>51</v>
      </c>
      <c r="B7" s="62">
        <f>'1. Saisie des données '!L26</f>
        <v>2</v>
      </c>
    </row>
    <row r="8" spans="1:2" s="47" customFormat="1" ht="15" customHeight="1">
      <c r="A8" s="61" t="s">
        <v>52</v>
      </c>
      <c r="B8" s="62">
        <f>'1. Saisie des données '!M26</f>
        <v>1</v>
      </c>
    </row>
    <row r="9" spans="1:2" s="47" customFormat="1" ht="15" customHeight="1">
      <c r="A9" s="81" t="s">
        <v>71</v>
      </c>
      <c r="B9" s="85">
        <f>SUM('1. Saisie des données '!J26/'1. Saisie des données '!B31)*1000</f>
        <v>1000</v>
      </c>
    </row>
    <row r="10" spans="1:2" s="47" customFormat="1" ht="15" customHeight="1">
      <c r="A10" s="64" t="s">
        <v>53</v>
      </c>
      <c r="B10" s="86">
        <f>'1. Saisie des données '!X26</f>
        <v>26</v>
      </c>
    </row>
    <row r="11" spans="1:2" s="47" customFormat="1" ht="15" customHeight="1">
      <c r="A11" s="64" t="s">
        <v>54</v>
      </c>
      <c r="B11" s="86">
        <f>'1. Saisie des données '!Y26</f>
        <v>2</v>
      </c>
    </row>
    <row r="12" spans="1:2" s="47" customFormat="1" ht="15" customHeight="1">
      <c r="A12" s="64" t="s">
        <v>55</v>
      </c>
      <c r="B12" s="86">
        <f>'1. Saisie des données '!Z26</f>
        <v>9</v>
      </c>
    </row>
    <row r="13" spans="1:2" s="47" customFormat="1" ht="15" customHeight="1">
      <c r="A13" s="64" t="s">
        <v>56</v>
      </c>
      <c r="B13" s="86">
        <f>'1. Saisie des données '!AA26</f>
        <v>15</v>
      </c>
    </row>
    <row r="14" spans="1:2" s="47" customFormat="1" ht="15" customHeight="1">
      <c r="A14" s="81" t="s">
        <v>72</v>
      </c>
      <c r="B14" s="82">
        <f>SUM('1. Saisie des données '!X26)/'1. Saisie des données '!B31</f>
        <v>6.5</v>
      </c>
    </row>
    <row r="15" spans="1:2" s="47" customFormat="1" ht="15" customHeight="1">
      <c r="A15" s="81" t="s">
        <v>73</v>
      </c>
      <c r="B15" s="82">
        <f>SUM('1. Saisie des données '!X26)/('1. Saisie des données '!B31*'1. Saisie des données '!B33)*100</f>
        <v>2.8761061946902653</v>
      </c>
    </row>
    <row r="16" spans="1:2" ht="24.75">
      <c r="A16" s="27"/>
      <c r="B16" s="27"/>
    </row>
  </sheetData>
  <pageMargins left="0.7" right="0.7" top="0.78740157499999996" bottom="0.78740157499999996" header="0.3" footer="0.3"/>
  <pageSetup paperSize="9" scale="80"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dimension ref="A1:F20"/>
  <sheetViews>
    <sheetView showGridLines="0" tabSelected="1" zoomScaleNormal="100" workbookViewId="0">
      <selection activeCell="F11" sqref="F11"/>
    </sheetView>
  </sheetViews>
  <sheetFormatPr defaultColWidth="11.42578125" defaultRowHeight="15"/>
  <cols>
    <col min="1" max="1" width="77.85546875" style="7" customWidth="1"/>
    <col min="2" max="4" width="28.28515625" style="7" customWidth="1"/>
  </cols>
  <sheetData>
    <row r="1" spans="1:6" s="30" customFormat="1" ht="18">
      <c r="A1" s="28" t="s">
        <v>80</v>
      </c>
      <c r="B1" s="29"/>
      <c r="C1" s="29"/>
      <c r="D1" s="29"/>
    </row>
    <row r="2" spans="1:6" s="7" customFormat="1" ht="14.25"/>
    <row r="3" spans="1:6" s="67" customFormat="1" ht="25.5">
      <c r="A3" s="89" t="s">
        <v>81</v>
      </c>
      <c r="B3" s="90" t="s">
        <v>82</v>
      </c>
      <c r="C3" s="90" t="s">
        <v>83</v>
      </c>
      <c r="D3" s="90" t="s">
        <v>84</v>
      </c>
      <c r="E3" s="47"/>
      <c r="F3" s="47"/>
    </row>
    <row r="4" spans="1:6" s="67" customFormat="1" ht="18" customHeight="1">
      <c r="A4" s="87" t="s">
        <v>85</v>
      </c>
      <c r="B4" s="92">
        <v>59.6</v>
      </c>
      <c r="C4" s="92">
        <v>129.5</v>
      </c>
      <c r="D4" s="92">
        <v>7.4</v>
      </c>
    </row>
    <row r="5" spans="1:6" s="67" customFormat="1" ht="18" customHeight="1">
      <c r="A5" s="88" t="s">
        <v>86</v>
      </c>
      <c r="B5" s="93">
        <v>150.6</v>
      </c>
      <c r="C5" s="93">
        <v>122.7</v>
      </c>
      <c r="D5" s="93">
        <v>7.8</v>
      </c>
    </row>
    <row r="6" spans="1:6" s="67" customFormat="1" ht="18" customHeight="1">
      <c r="A6" s="88" t="s">
        <v>87</v>
      </c>
      <c r="B6" s="93">
        <v>12.7</v>
      </c>
      <c r="C6" s="93">
        <v>147.9</v>
      </c>
      <c r="D6" s="93">
        <v>5.8</v>
      </c>
    </row>
    <row r="7" spans="1:6" s="67" customFormat="1" ht="18" customHeight="1">
      <c r="A7" s="88" t="s">
        <v>88</v>
      </c>
      <c r="B7" s="93">
        <v>24</v>
      </c>
      <c r="C7" s="93">
        <v>129.6</v>
      </c>
      <c r="D7" s="93">
        <v>6.3</v>
      </c>
    </row>
    <row r="8" spans="1:6" s="67" customFormat="1" ht="18" customHeight="1">
      <c r="A8" s="88" t="s">
        <v>89</v>
      </c>
      <c r="B8" s="93">
        <v>68.2</v>
      </c>
      <c r="C8" s="93">
        <v>93.7</v>
      </c>
      <c r="D8" s="93">
        <v>7.1</v>
      </c>
    </row>
    <row r="9" spans="1:6" s="67" customFormat="1" ht="18" customHeight="1">
      <c r="A9" s="88" t="s">
        <v>90</v>
      </c>
      <c r="B9" s="93">
        <v>62.1</v>
      </c>
      <c r="C9" s="93">
        <v>166.1</v>
      </c>
      <c r="D9" s="93">
        <v>8.1</v>
      </c>
    </row>
    <row r="10" spans="1:6" s="67" customFormat="1" ht="18" customHeight="1">
      <c r="A10" s="88" t="s">
        <v>91</v>
      </c>
      <c r="B10" s="93">
        <v>49.6</v>
      </c>
      <c r="C10" s="93">
        <v>118.3</v>
      </c>
      <c r="D10" s="93">
        <v>8.3000000000000007</v>
      </c>
    </row>
    <row r="11" spans="1:6" s="67" customFormat="1" ht="18" customHeight="1">
      <c r="A11" s="88" t="s">
        <v>92</v>
      </c>
      <c r="B11" s="93">
        <v>93.4</v>
      </c>
      <c r="C11" s="93">
        <v>105.7</v>
      </c>
      <c r="D11" s="93">
        <v>8.9</v>
      </c>
    </row>
    <row r="12" spans="1:6" s="67" customFormat="1" ht="18" customHeight="1">
      <c r="A12" s="88" t="s">
        <v>93</v>
      </c>
      <c r="B12" s="93">
        <v>12.9</v>
      </c>
      <c r="C12" s="93">
        <v>125.1</v>
      </c>
      <c r="D12" s="93">
        <v>5.8</v>
      </c>
    </row>
    <row r="13" spans="1:6" s="67" customFormat="1" ht="18" customHeight="1">
      <c r="A13" s="88" t="s">
        <v>94</v>
      </c>
      <c r="B13" s="93">
        <v>65</v>
      </c>
      <c r="C13" s="93">
        <v>101.1</v>
      </c>
      <c r="D13" s="93">
        <v>5.9</v>
      </c>
    </row>
    <row r="14" spans="1:6" s="67" customFormat="1" ht="18" customHeight="1">
      <c r="A14" s="88" t="s">
        <v>95</v>
      </c>
      <c r="B14" s="93">
        <v>130.4</v>
      </c>
      <c r="C14" s="93">
        <v>86.8</v>
      </c>
      <c r="D14" s="93">
        <v>11.1</v>
      </c>
    </row>
    <row r="15" spans="1:6" s="67" customFormat="1" ht="18" customHeight="1">
      <c r="A15" s="88" t="s">
        <v>96</v>
      </c>
      <c r="B15" s="93">
        <v>44.1</v>
      </c>
      <c r="C15" s="93">
        <v>160.6</v>
      </c>
      <c r="D15" s="93">
        <v>6.6</v>
      </c>
    </row>
    <row r="16" spans="1:6" s="67" customFormat="1" ht="18" customHeight="1">
      <c r="A16" s="88" t="s">
        <v>97</v>
      </c>
      <c r="B16" s="93">
        <v>56.4</v>
      </c>
      <c r="C16" s="93">
        <v>121.2</v>
      </c>
      <c r="D16" s="93">
        <v>7.6</v>
      </c>
    </row>
    <row r="17" spans="1:4" s="67" customFormat="1" ht="18" customHeight="1">
      <c r="A17" s="88" t="s">
        <v>98</v>
      </c>
      <c r="B17" s="93">
        <v>71.2</v>
      </c>
      <c r="C17" s="93">
        <v>115.7</v>
      </c>
      <c r="D17" s="93">
        <v>8.6999999999999993</v>
      </c>
    </row>
    <row r="20" spans="1:4" s="7" customFormat="1" ht="14.25">
      <c r="A20" s="32" t="s">
        <v>99</v>
      </c>
    </row>
  </sheetData>
  <pageMargins left="0.7" right="0.7" top="0.78740157499999996" bottom="0.78740157499999996" header="0.3" footer="0.3"/>
  <pageSetup paperSize="9" scale="80"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EE48E0CB41C7E4A8A0CA9109C1A6C13" ma:contentTypeVersion="15" ma:contentTypeDescription="Ein neues Dokument erstellen." ma:contentTypeScope="" ma:versionID="5c65411fcf0791df4b550c24ac17adb1">
  <xsd:schema xmlns:xsd="http://www.w3.org/2001/XMLSchema" xmlns:xs="http://www.w3.org/2001/XMLSchema" xmlns:p="http://schemas.microsoft.com/office/2006/metadata/properties" xmlns:ns2="fb12257e-2545-4492-bf00-85ffc4a643eb" xmlns:ns3="7b6fca0e-0371-4bb1-9f44-ec1d7e80c190" targetNamespace="http://schemas.microsoft.com/office/2006/metadata/properties" ma:root="true" ma:fieldsID="65296679f69c2cb6bcd15699545eb92b" ns2:_="" ns3:_="">
    <xsd:import namespace="fb12257e-2545-4492-bf00-85ffc4a643eb"/>
    <xsd:import namespace="7b6fca0e-0371-4bb1-9f44-ec1d7e80c1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12257e-2545-4492-bf00-85ffc4a643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5398598b-1692-41ba-b181-08e92b7f903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6fca0e-0371-4bb1-9f44-ec1d7e80c190"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6" nillable="true" ma:displayName="Taxonomy Catch All Column" ma:hidden="true" ma:list="{b7208dd0-2cae-4a90-a056-c76d62e93497}" ma:internalName="TaxCatchAll" ma:showField="CatchAllData" ma:web="7b6fca0e-0371-4bb1-9f44-ec1d7e80c1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b12257e-2545-4492-bf00-85ffc4a643eb">
      <Terms xmlns="http://schemas.microsoft.com/office/infopath/2007/PartnerControls"/>
    </lcf76f155ced4ddcb4097134ff3c332f>
    <TaxCatchAll xmlns="7b6fca0e-0371-4bb1-9f44-ec1d7e80c1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09B4ED-A636-4D3E-A496-2373D43E1902}"/>
</file>

<file path=customXml/itemProps2.xml><?xml version="1.0" encoding="utf-8"?>
<ds:datastoreItem xmlns:ds="http://schemas.openxmlformats.org/officeDocument/2006/customXml" ds:itemID="{22C0EABD-755B-477F-9E1E-12F05F27D73B}"/>
</file>

<file path=customXml/itemProps3.xml><?xml version="1.0" encoding="utf-8"?>
<ds:datastoreItem xmlns:ds="http://schemas.openxmlformats.org/officeDocument/2006/customXml" ds:itemID="{C3F1C863-E060-4741-AA21-FA0DE3BB82DF}"/>
</file>

<file path=docMetadata/LabelInfo.xml><?xml version="1.0" encoding="utf-8"?>
<clbl:labelList xmlns:clbl="http://schemas.microsoft.com/office/2020/mipLabelMetadata">
  <clbl:label id="{a7a56758-cff2-477b-bb1d-5b1675037bee}" enabled="1" method="Privileged" siteId="{98616167-5668-4e66-acbf-925e81df8b00}"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SUVA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Saisie et évaluation des absences</dc:title>
  <dc:subject>Saisie et évaluation des absences</dc:subject>
  <dc:creator>Suva</dc:creator>
  <cp:keywords>Absences, AP, ANP, maladies</cp:keywords>
  <dc:description/>
  <cp:lastModifiedBy>Süess Ramona (RSW)</cp:lastModifiedBy>
  <cp:revision/>
  <dcterms:created xsi:type="dcterms:W3CDTF">2015-06-11T09:35:06Z</dcterms:created>
  <dcterms:modified xsi:type="dcterms:W3CDTF">2024-10-10T12:42:13Z</dcterms:modified>
  <cp:category>Gestion des absences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a56758-cff2-477b-bb1d-5b1675037bee_Enabled">
    <vt:lpwstr>true</vt:lpwstr>
  </property>
  <property fmtid="{D5CDD505-2E9C-101B-9397-08002B2CF9AE}" pid="3" name="MSIP_Label_a7a56758-cff2-477b-bb1d-5b1675037bee_SetDate">
    <vt:lpwstr>2023-04-05T06:52:14Z</vt:lpwstr>
  </property>
  <property fmtid="{D5CDD505-2E9C-101B-9397-08002B2CF9AE}" pid="4" name="MSIP_Label_a7a56758-cff2-477b-bb1d-5b1675037bee_Method">
    <vt:lpwstr>Privileged</vt:lpwstr>
  </property>
  <property fmtid="{D5CDD505-2E9C-101B-9397-08002B2CF9AE}" pid="5" name="MSIP_Label_a7a56758-cff2-477b-bb1d-5b1675037bee_Name">
    <vt:lpwstr>Öffentlich</vt:lpwstr>
  </property>
  <property fmtid="{D5CDD505-2E9C-101B-9397-08002B2CF9AE}" pid="6" name="MSIP_Label_a7a56758-cff2-477b-bb1d-5b1675037bee_SiteId">
    <vt:lpwstr>98616167-5668-4e66-acbf-925e81df8b00</vt:lpwstr>
  </property>
  <property fmtid="{D5CDD505-2E9C-101B-9397-08002B2CF9AE}" pid="7" name="MSIP_Label_a7a56758-cff2-477b-bb1d-5b1675037bee_ActionId">
    <vt:lpwstr>aac6a026-3d03-41ba-81f2-a0ac823f09cb</vt:lpwstr>
  </property>
  <property fmtid="{D5CDD505-2E9C-101B-9397-08002B2CF9AE}" pid="8" name="MSIP_Label_a7a56758-cff2-477b-bb1d-5b1675037bee_ContentBits">
    <vt:lpwstr>0</vt:lpwstr>
  </property>
  <property fmtid="{D5CDD505-2E9C-101B-9397-08002B2CF9AE}" pid="9" name="ContentTypeId">
    <vt:lpwstr>0x010100FEE48E0CB41C7E4A8A0CA9109C1A6C13</vt:lpwstr>
  </property>
  <property fmtid="{D5CDD505-2E9C-101B-9397-08002B2CF9AE}" pid="10" name="MediaServiceImageTags">
    <vt:lpwstr/>
  </property>
</Properties>
</file>