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lov\AppData\Local\Microsoft\Windows\INetCache\Content.Outlook\340OD6Y3\"/>
    </mc:Choice>
  </mc:AlternateContent>
  <xr:revisionPtr revIDLastSave="0" documentId="13_ncr:1_{038797E7-4DC9-4849-AB8F-37FDBD425E74}" xr6:coauthVersionLast="47" xr6:coauthVersionMax="47" xr10:uidLastSave="{00000000-0000-0000-0000-000000000000}"/>
  <bookViews>
    <workbookView xWindow="38280" yWindow="-120" windowWidth="38640" windowHeight="21120" tabRatio="817" activeTab="8" xr2:uid="{00000000-000D-0000-FFFF-FFFF00000000}"/>
  </bookViews>
  <sheets>
    <sheet name="Istruzioni" sheetId="23" r:id="rId1"/>
    <sheet name="1. Acquisizione dati " sheetId="4" r:id="rId2"/>
    <sheet name="2. Cockpit I" sheetId="1" r:id="rId3"/>
    <sheet name="3. Cockpit II" sheetId="6" r:id="rId4"/>
    <sheet name="4. Confronto Svizzera" sheetId="21" r:id="rId5"/>
    <sheet name="5. Infortunio professionale" sheetId="7" r:id="rId6"/>
    <sheet name="6. Infortunio non professionale" sheetId="8" r:id="rId7"/>
    <sheet name="7. Malattia" sheetId="9" r:id="rId8"/>
    <sheet name="8. Dati settoriali " sheetId="22" r:id="rId9"/>
  </sheets>
  <definedNames>
    <definedName name="_xlnm.Print_Area" localSheetId="1">'1. Acquisizione dati '!$A$1:$AC$34</definedName>
    <definedName name="_xlnm.Print_Area" localSheetId="2">'2. Cockpit I'!$A$1:$E$27</definedName>
    <definedName name="_xlnm.Print_Area" localSheetId="4">'4. Confronto Svizzera'!$A$1:$G$35</definedName>
    <definedName name="_xlnm.Print_Area" localSheetId="7">'7. Malattia'!$A$1:$B$36</definedName>
    <definedName name="_xlnm.Print_Area" localSheetId="8">'8. Dati settoriali '!$A$1:$F$21</definedName>
    <definedName name="_xlnm.Print_Area" localSheetId="0">Istruzioni!$A$1:$A$16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1" l="1"/>
  <c r="C6" i="21"/>
  <c r="G6" i="21" l="1"/>
  <c r="E6" i="21"/>
  <c r="X10" i="4" l="1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J12" i="4"/>
  <c r="F11" i="4"/>
  <c r="B10" i="4"/>
  <c r="F9" i="4"/>
  <c r="F10" i="4"/>
  <c r="F12" i="4"/>
  <c r="F13" i="4"/>
  <c r="B9" i="4"/>
  <c r="B11" i="4"/>
  <c r="B12" i="4"/>
  <c r="B13" i="4"/>
  <c r="B14" i="4"/>
  <c r="J9" i="4"/>
  <c r="J10" i="4"/>
  <c r="J11" i="4"/>
  <c r="T10" i="4"/>
  <c r="T11" i="4"/>
  <c r="T12" i="4"/>
  <c r="T13" i="4"/>
  <c r="T14" i="4"/>
  <c r="T9" i="4"/>
  <c r="P10" i="4"/>
  <c r="P11" i="4"/>
  <c r="P12" i="4"/>
  <c r="P13" i="4"/>
  <c r="P9" i="4"/>
  <c r="A5" i="8" l="1"/>
  <c r="J25" i="4" l="1"/>
  <c r="J24" i="4"/>
  <c r="J23" i="4"/>
  <c r="J22" i="4"/>
  <c r="J21" i="4"/>
  <c r="J20" i="4"/>
  <c r="J19" i="4"/>
  <c r="J18" i="4"/>
  <c r="J17" i="4"/>
  <c r="J16" i="4"/>
  <c r="J15" i="4"/>
  <c r="J14" i="4"/>
  <c r="J13" i="4"/>
  <c r="Z26" i="4" l="1"/>
  <c r="V26" i="4"/>
  <c r="R26" i="4"/>
  <c r="L26" i="4"/>
  <c r="H26" i="4"/>
  <c r="D26" i="4"/>
  <c r="X9" i="4"/>
  <c r="T25" i="4"/>
  <c r="T24" i="4"/>
  <c r="T23" i="4"/>
  <c r="T22" i="4"/>
  <c r="T21" i="4"/>
  <c r="T20" i="4"/>
  <c r="T19" i="4"/>
  <c r="T18" i="4"/>
  <c r="T17" i="4"/>
  <c r="T16" i="4"/>
  <c r="T15" i="4"/>
  <c r="P25" i="4"/>
  <c r="P24" i="4"/>
  <c r="P23" i="4"/>
  <c r="P22" i="4"/>
  <c r="P21" i="4"/>
  <c r="P20" i="4"/>
  <c r="AB20" i="4" s="1"/>
  <c r="P19" i="4"/>
  <c r="P18" i="4"/>
  <c r="P17" i="4"/>
  <c r="P16" i="4"/>
  <c r="P15" i="4"/>
  <c r="P14" i="4"/>
  <c r="AB14" i="4" s="1"/>
  <c r="AB13" i="4"/>
  <c r="AB12" i="4"/>
  <c r="F25" i="4"/>
  <c r="F24" i="4"/>
  <c r="F23" i="4"/>
  <c r="F22" i="4"/>
  <c r="F21" i="4"/>
  <c r="F20" i="4"/>
  <c r="F19" i="4"/>
  <c r="F18" i="4"/>
  <c r="F17" i="4"/>
  <c r="F16" i="4"/>
  <c r="F15" i="4"/>
  <c r="F14" i="4"/>
  <c r="N14" i="4" s="1"/>
  <c r="N12" i="4"/>
  <c r="B25" i="4"/>
  <c r="B24" i="4"/>
  <c r="N24" i="4" s="1"/>
  <c r="B23" i="4"/>
  <c r="N23" i="4" s="1"/>
  <c r="B22" i="4"/>
  <c r="B21" i="4"/>
  <c r="B20" i="4"/>
  <c r="N20" i="4" s="1"/>
  <c r="B19" i="4"/>
  <c r="N19" i="4" s="1"/>
  <c r="B18" i="4"/>
  <c r="B17" i="4"/>
  <c r="B16" i="4"/>
  <c r="N16" i="4" s="1"/>
  <c r="B15" i="4"/>
  <c r="N15" i="4" s="1"/>
  <c r="N13" i="4"/>
  <c r="B7" i="6" l="1"/>
  <c r="B7" i="7"/>
  <c r="B7" i="8"/>
  <c r="C7" i="6"/>
  <c r="B7" i="9"/>
  <c r="D7" i="6"/>
  <c r="AB24" i="4"/>
  <c r="B11" i="6"/>
  <c r="B12" i="7"/>
  <c r="C11" i="6"/>
  <c r="B12" i="8"/>
  <c r="AB16" i="4"/>
  <c r="B12" i="9"/>
  <c r="D11" i="6"/>
  <c r="AB15" i="4"/>
  <c r="AB19" i="4"/>
  <c r="AB23" i="4"/>
  <c r="AB21" i="4"/>
  <c r="AB25" i="4"/>
  <c r="N17" i="4"/>
  <c r="N21" i="4"/>
  <c r="N25" i="4"/>
  <c r="AB18" i="4"/>
  <c r="AB22" i="4"/>
  <c r="AB17" i="4"/>
  <c r="N18" i="4"/>
  <c r="N22" i="4"/>
  <c r="E11" i="6" l="1"/>
  <c r="E7" i="6"/>
  <c r="A5" i="7"/>
  <c r="AA26" i="4" l="1"/>
  <c r="Y26" i="4"/>
  <c r="W26" i="4"/>
  <c r="U26" i="4"/>
  <c r="S26" i="4"/>
  <c r="Q26" i="4"/>
  <c r="M26" i="4"/>
  <c r="K26" i="4"/>
  <c r="I26" i="4"/>
  <c r="G26" i="4"/>
  <c r="E26" i="4"/>
  <c r="C26" i="4"/>
  <c r="B8" i="6" l="1"/>
  <c r="B8" i="7"/>
  <c r="C8" i="6"/>
  <c r="B8" i="8"/>
  <c r="B12" i="6"/>
  <c r="B13" i="7"/>
  <c r="B11" i="8"/>
  <c r="C10" i="6"/>
  <c r="B6" i="8"/>
  <c r="C6" i="6"/>
  <c r="C12" i="6"/>
  <c r="B13" i="8"/>
  <c r="D8" i="6"/>
  <c r="B8" i="9"/>
  <c r="B11" i="9"/>
  <c r="D10" i="6"/>
  <c r="B6" i="6"/>
  <c r="B6" i="7"/>
  <c r="B6" i="9"/>
  <c r="D6" i="6"/>
  <c r="B10" i="6"/>
  <c r="B11" i="7"/>
  <c r="B13" i="9"/>
  <c r="D12" i="6"/>
  <c r="X26" i="4"/>
  <c r="AB11" i="4"/>
  <c r="T26" i="4"/>
  <c r="AB9" i="4"/>
  <c r="AB10" i="4"/>
  <c r="P26" i="4"/>
  <c r="J26" i="4"/>
  <c r="N10" i="4"/>
  <c r="N11" i="4"/>
  <c r="F26" i="4"/>
  <c r="N9" i="4"/>
  <c r="B26" i="4"/>
  <c r="B15" i="7" l="1"/>
  <c r="B10" i="7"/>
  <c r="B9" i="6"/>
  <c r="B14" i="7"/>
  <c r="B6" i="1"/>
  <c r="B5" i="9"/>
  <c r="D5" i="6"/>
  <c r="B9" i="9"/>
  <c r="D5" i="1"/>
  <c r="C6" i="1"/>
  <c r="B14" i="8"/>
  <c r="C9" i="6"/>
  <c r="B10" i="8"/>
  <c r="B15" i="8"/>
  <c r="B5" i="7"/>
  <c r="B7" i="21"/>
  <c r="B5" i="6"/>
  <c r="B9" i="7"/>
  <c r="B5" i="1"/>
  <c r="C5" i="1"/>
  <c r="B5" i="8"/>
  <c r="D6" i="21"/>
  <c r="C5" i="6"/>
  <c r="B9" i="8"/>
  <c r="D7" i="21"/>
  <c r="D9" i="6"/>
  <c r="B15" i="9"/>
  <c r="B14" i="9"/>
  <c r="B10" i="9"/>
  <c r="D6" i="1"/>
  <c r="E10" i="6"/>
  <c r="E6" i="6"/>
  <c r="E12" i="6"/>
  <c r="E8" i="6"/>
  <c r="N26" i="4"/>
  <c r="AB26" i="4"/>
  <c r="E5" i="1" l="1"/>
  <c r="E6" i="1"/>
  <c r="F6" i="21" s="1"/>
  <c r="E9" i="6"/>
  <c r="E5" i="6"/>
</calcChain>
</file>

<file path=xl/sharedStrings.xml><?xml version="1.0" encoding="utf-8"?>
<sst xmlns="http://schemas.openxmlformats.org/spreadsheetml/2006/main" count="164" uniqueCount="97">
  <si>
    <t xml:space="preserve">Indicazioni per la registrazione e l'analisi delle assenze (IP, INP e malattia) </t>
  </si>
  <si>
    <t>Questo modello Excel vi aiuta a farvi una rapida idea dello «stato di salute» della vostra azienda inserendo pochi dati.</t>
  </si>
  <si>
    <t xml:space="preserve">Le assenze vanno inserite solo nel foglio «1. Acquisizione dati». 
Nei fogli da «2. Cockpit» a «7. Malattia», le assenze registrate vengono rappresentate sotto forma di tabelle e grafici. </t>
  </si>
  <si>
    <t>Acquisizione dati</t>
  </si>
  <si>
    <r>
      <t xml:space="preserve">Cliccate sulla scheda «1. Acquisizione dati» per inserire il numero e la durata delle assenze.
Assenze: infortunio professionale (IP), infortunio non professionale (INP) e malattia (M).
Gli occupati a tempo pieno (somma di tutti i gradi di occupazione / 100) e i giorni di lavoro previsti (226) possono essere modificati a seconda delle specificità dell'azienda. I nomi e i dati già inseriti a titolo di esempio possono essere cancellati o sovrascritti. 
</t>
    </r>
    <r>
      <rPr>
        <b/>
        <sz val="12"/>
        <color theme="1"/>
        <rFont val="Calibri"/>
        <family val="2"/>
      </rPr>
      <t>Numero di assenze IP, INP, M</t>
    </r>
    <r>
      <rPr>
        <sz val="12"/>
        <color rgb="FFFF0000"/>
        <rFont val="Calibri"/>
        <family val="2"/>
      </rPr>
      <t xml:space="preserve"> </t>
    </r>
    <r>
      <rPr>
        <sz val="12"/>
        <color theme="1"/>
        <rFont val="Calibri"/>
        <family val="2"/>
      </rPr>
      <t xml:space="preserve"> 
Nella tabella arancione occorre inserire il numero di infortuni e malattie del collaboratore specifico; ogni una nuova assenza (IP, INP, M) va ad aggiungersi a quelle già presenti. Le assenze si possono anche registrare in funzione della durata. È possibile modificare le categorie predefinite in base alle proprie esigenze. 
</t>
    </r>
    <r>
      <rPr>
        <b/>
        <sz val="12"/>
        <color theme="1"/>
        <rFont val="Calibri"/>
        <family val="2"/>
      </rPr>
      <t xml:space="preserve">Durata delle assenze IP, INP, M 
</t>
    </r>
    <r>
      <rPr>
        <sz val="12"/>
        <color theme="1"/>
        <rFont val="Calibri"/>
        <family val="2"/>
      </rPr>
      <t xml:space="preserve">Nella tabella blu occorre indicare la durata delle assenze (infortunio o malattia) espressa in giorni, in base al grado di occupazione del collaboratore specifico: ad esempio, se un collaboratore al 50 per cento rimane assente per 10 giorni, bisogna indicare 5 giorni. Il fine settimana non viene conteggiato; ogni nuova assenza va ad aggiungersi ai giorni già registrati. </t>
    </r>
  </si>
  <si>
    <t xml:space="preserve">Panoramica delle analisi  </t>
  </si>
  <si>
    <t xml:space="preserve">Nei fogli da «2. Cockpit» a «7. Malattia», le assenze registrate vengono rappresentate sotto forma di tabelle e grafici. 
2. Cockpit I: IP, NP e M in base a numero e durata 
3. Cockpit II: IP, NP e M in base a numero e durata con suddivisione per categorie
4. Confronto Svizzera:  rischi di infortunio IP / INP e giorni di assenza in rapporto alla media svizzera 
5. Infortunio professionale: assenze per infortuni professionali 
6. Infortunio non professionale: assenze per infortuni non professionali 
7. Malattia: assenze per malattia 
8. Dati settoriali: panoramica dei rischi di infortunio professionale e non professionale e dei giorni di assenza per settore / attività economica
Inserendo tutti i dati in conformità al modello riportato nella scheda «Acquisizione dati», potrete effettuare numerose analisi e disporre così di una base preziosa per le vostre attività di prevenzione.  
</t>
  </si>
  <si>
    <t xml:space="preserve">Gestione delle assenze e prevenzione  </t>
  </si>
  <si>
    <t xml:space="preserve">Alla pagina www.suva.ch/gestione potete trovare indicazioni e raccomandazioni utili per ottimizzare la vostra gestione delle assenze,
mentre alla pagina www.suva.ch/moduliperlaprevenzione sono disponibili diversi moduli di prevenzione pronti all'uso. </t>
  </si>
  <si>
    <t>Per domande e osservazioni: modulidiprevenzione@suva.ch</t>
  </si>
  <si>
    <t>1. Acquisizione dati</t>
  </si>
  <si>
    <t>tabella arancione:</t>
  </si>
  <si>
    <t>tabella blu:</t>
  </si>
  <si>
    <t>inserire il numero di assenze (IP, INP, M) del collaboratore specifico</t>
  </si>
  <si>
    <t>occorre indicare la durata delle assenze (IP, INP, M) in base al grado di occupazione del collaboratore specifico</t>
  </si>
  <si>
    <t>Numero delle assenze per evento (IP, INP, M)</t>
  </si>
  <si>
    <t xml:space="preserve">Durata delle assenze per evento in giorni </t>
  </si>
  <si>
    <t>IP</t>
  </si>
  <si>
    <t xml:space="preserve">IP </t>
  </si>
  <si>
    <t>INP</t>
  </si>
  <si>
    <t>M</t>
  </si>
  <si>
    <t xml:space="preserve">Cognome, nome </t>
  </si>
  <si>
    <t xml:space="preserve"> 1-3 giorni</t>
  </si>
  <si>
    <t xml:space="preserve"> 4-10 giorni</t>
  </si>
  <si>
    <t xml:space="preserve"> 11-30 giorni</t>
  </si>
  <si>
    <t xml:space="preserve">INP </t>
  </si>
  <si>
    <t>1-3 
giorni</t>
  </si>
  <si>
    <t xml:space="preserve">M </t>
  </si>
  <si>
    <t xml:space="preserve">Totale casi </t>
  </si>
  <si>
    <t xml:space="preserve">Totale giorni di assenza </t>
  </si>
  <si>
    <t xml:space="preserve">Modello Mario </t>
  </si>
  <si>
    <t>Modello Anna</t>
  </si>
  <si>
    <t>Modello Marco</t>
  </si>
  <si>
    <t>Modello Maria</t>
  </si>
  <si>
    <t xml:space="preserve">Totale </t>
  </si>
  <si>
    <t xml:space="preserve">Ulteriori indicazioni: modificate le unità di personale e i giorni di lavoro previsti a seconda delle specificità della vostra azienda.   </t>
  </si>
  <si>
    <t xml:space="preserve">Occupati a tempo pieno </t>
  </si>
  <si>
    <t xml:space="preserve">Giorni di lavoro previsti </t>
  </si>
  <si>
    <t xml:space="preserve">  </t>
  </si>
  <si>
    <t>2. Cockpit I</t>
  </si>
  <si>
    <t xml:space="preserve">La tabella e il grafico mostrano la somma delle assenze in base al numero e alla durata registrate nella scheda «Acquisizione dati». </t>
  </si>
  <si>
    <t>Infortunio professionale</t>
  </si>
  <si>
    <t xml:space="preserve">Infortunio non professionale </t>
  </si>
  <si>
    <t xml:space="preserve">Malattia </t>
  </si>
  <si>
    <t>Totale complessivo</t>
  </si>
  <si>
    <t>Numero di casi</t>
  </si>
  <si>
    <t>Giorni di assenza</t>
  </si>
  <si>
    <t>3. Cockpit II</t>
  </si>
  <si>
    <t xml:space="preserve">La tabella e i grafici mostrano la somma delle assenze tenendo conto delle categorie stabilite (durata breve, media o lunga).  </t>
  </si>
  <si>
    <t>Numero totale di casi</t>
  </si>
  <si>
    <t xml:space="preserve">Numero assenze di 1-3 giorni </t>
  </si>
  <si>
    <t>Numero assenze di 4-10 giorni</t>
  </si>
  <si>
    <t>Numero assenze di 11-30 giorni</t>
  </si>
  <si>
    <t>Totale giorni di assenza</t>
  </si>
  <si>
    <t>Giorni di assenza di breve durata (1-3 giorni)</t>
  </si>
  <si>
    <t>Giorni di assenza di media durata (4-10 giorni)</t>
  </si>
  <si>
    <t>Giorni di assenza di lunga durata (11-30 giorni)</t>
  </si>
  <si>
    <t>4. Confronto Svizzera</t>
  </si>
  <si>
    <t xml:space="preserve">La tabella e i grafici mettono a confronto i valori calcolati per la vostra azienda con la media svizzera*.  </t>
  </si>
  <si>
    <t>IP – la mia azienda ogni 1000 occupati a tempo pieno</t>
  </si>
  <si>
    <t>IP – media* svizzera ogni 1000 occupati a tempo pieno</t>
  </si>
  <si>
    <t>INP – la mia azienda ogni 1000 occupati a tempo pieno</t>
  </si>
  <si>
    <t>INP – media* svizzera ogni 1000 occupati a tempo pieno</t>
  </si>
  <si>
    <t xml:space="preserve">Giorni di assenza per OTP  </t>
  </si>
  <si>
    <t xml:space="preserve">Giorni di assenza ogni OTP CH* </t>
  </si>
  <si>
    <t>Rischio di infortunio 
(valore convertito su 1000 occupati a tempo pieno)</t>
  </si>
  <si>
    <t xml:space="preserve">* I confronti con i valori del proprio settore sono più significativi rispetto a quelli con la media svizzera. 
Inserite i valori del vostro settore (vedi foglio 8) nei campi corrispondenti della tabella sopra riportata.    </t>
  </si>
  <si>
    <t xml:space="preserve">5. Infortunio professionale </t>
  </si>
  <si>
    <t xml:space="preserve">La tabella e il grafico mostrano i dati sulle assenze dovute a infortuni professionali registrate nella vostra azienda.   </t>
  </si>
  <si>
    <t>Numero assenze di 1-3 giorni</t>
  </si>
  <si>
    <t>Rischio di infortunio (valore convertito su 1000 occupati a tempo pieno)</t>
  </si>
  <si>
    <t>Rischio di assenza in giorni di lavoro per OTP</t>
  </si>
  <si>
    <t>Tasso di assenza in percentuale dei giorni di lavoro previsti</t>
  </si>
  <si>
    <t xml:space="preserve">6. Infortunio non professionale  </t>
  </si>
  <si>
    <t xml:space="preserve">La tabella e il grafico mostrano i dati sulle assenze dovute a infortuni non professionali registrate nella vostra azienda.   </t>
  </si>
  <si>
    <t xml:space="preserve">7. Malattia   </t>
  </si>
  <si>
    <t xml:space="preserve">La tabella e il grafico mostrano i dati relativi alle assenze dovute a malattia registrate nella vostra azienda.   </t>
  </si>
  <si>
    <t xml:space="preserve">Rischio di infortunio professionale (IP), rischio di infortunio non professionale (INP) e giorni di assenza per attività economica / settore </t>
  </si>
  <si>
    <r>
      <t>Settore</t>
    </r>
    <r>
      <rPr>
        <b/>
        <vertAlign val="superscript"/>
        <sz val="14"/>
        <color theme="1"/>
        <rFont val="Calibri"/>
        <family val="2"/>
        <scheme val="minor"/>
      </rPr>
      <t xml:space="preserve"> </t>
    </r>
  </si>
  <si>
    <t>Rischio IP ogni 
1000 OTP</t>
  </si>
  <si>
    <t>Rischio INP ogni 
1000 OTP</t>
  </si>
  <si>
    <t xml:space="preserve">Giorni di assenza per occupato a tempo pieno </t>
  </si>
  <si>
    <t>Costruzioni / edilizia</t>
  </si>
  <si>
    <t xml:space="preserve">Attività finanziarie e assicurative </t>
  </si>
  <si>
    <t xml:space="preserve">Servizi libero-professionali, scientifici e tecnici </t>
  </si>
  <si>
    <t>Ristorazione / alloggio e gastronomia</t>
  </si>
  <si>
    <t>Sanità e assistenza sociale</t>
  </si>
  <si>
    <t>Commercio, manutenzione e riparazione di veicoli</t>
  </si>
  <si>
    <t>Immobili, altri servizi economici</t>
  </si>
  <si>
    <t xml:space="preserve">Informazione e comunicazione </t>
  </si>
  <si>
    <t xml:space="preserve">Arte, intrattenimento, lavori domestici, altri servizi  </t>
  </si>
  <si>
    <t>Agricoltura e selvicoltura</t>
  </si>
  <si>
    <t>Amministrazione pubblica, difesa, assicurazione sociale</t>
  </si>
  <si>
    <t>Attività manifatturiere e di approvvigionamento energetico</t>
  </si>
  <si>
    <t xml:space="preserve">Trasporto e magazzinaggio </t>
  </si>
  <si>
    <t>Media Svizzera 2024</t>
  </si>
  <si>
    <t>Valori aggiornati al 26.01.2026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</si>
</sst>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rgb="FF595959"/>
      <name val="Calibri"/>
      <family val="2"/>
      <scheme val="minor"/>
    </font>
    <font>
      <sz val="21.6"/>
      <color rgb="FF595959"/>
      <name val="Arial"/>
      <family val="2"/>
    </font>
    <font>
      <sz val="24"/>
      <color rgb="FF595959"/>
      <name val="Calibri"/>
      <family val="2"/>
      <scheme val="minor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sz val="16"/>
      <color theme="1"/>
      <name val="Verdana"/>
      <family val="2"/>
    </font>
    <font>
      <b/>
      <sz val="9"/>
      <color theme="1"/>
      <name val="Verdana"/>
      <family val="2"/>
    </font>
    <font>
      <sz val="20"/>
      <color theme="1"/>
      <name val="Verdana"/>
      <family val="2"/>
    </font>
    <font>
      <sz val="12"/>
      <color theme="1"/>
      <name val="Verdana"/>
      <family val="2"/>
    </font>
    <font>
      <b/>
      <sz val="10"/>
      <color rgb="FFFF0000"/>
      <name val="Verdana"/>
      <family val="2"/>
    </font>
    <font>
      <sz val="9"/>
      <color theme="1"/>
      <name val="Verdana"/>
      <family val="2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CE300"/>
        <bgColor indexed="64"/>
      </patternFill>
    </fill>
    <fill>
      <patternFill patternType="solid">
        <fgColor rgb="FFFF8200"/>
        <bgColor indexed="64"/>
      </patternFill>
    </fill>
    <fill>
      <patternFill patternType="solid">
        <fgColor rgb="FFFFA140"/>
        <bgColor indexed="64"/>
      </patternFill>
    </fill>
    <fill>
      <patternFill patternType="solid">
        <fgColor rgb="FFFFC080"/>
        <bgColor indexed="64"/>
      </patternFill>
    </fill>
    <fill>
      <patternFill patternType="solid">
        <fgColor rgb="FF00B8CF"/>
        <bgColor indexed="64"/>
      </patternFill>
    </fill>
    <fill>
      <patternFill patternType="solid">
        <fgColor rgb="FF80DBE7"/>
        <bgColor indexed="64"/>
      </patternFill>
    </fill>
    <fill>
      <patternFill patternType="solid">
        <fgColor rgb="FFFFF7A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0" fillId="4" borderId="0" xfId="0" applyFill="1"/>
    <xf numFmtId="0" fontId="1" fillId="4" borderId="0" xfId="0" applyFont="1" applyFill="1"/>
    <xf numFmtId="0" fontId="6" fillId="0" borderId="0" xfId="0" applyFont="1"/>
    <xf numFmtId="0" fontId="9" fillId="0" borderId="0" xfId="0" applyFont="1" applyAlignment="1">
      <alignment horizontal="center" vertical="center" readingOrder="1"/>
    </xf>
    <xf numFmtId="0" fontId="10" fillId="0" borderId="0" xfId="0" applyFont="1" applyAlignment="1">
      <alignment horizontal="center" vertical="center" readingOrder="1"/>
    </xf>
    <xf numFmtId="0" fontId="11" fillId="0" borderId="0" xfId="0" applyFont="1" applyAlignment="1">
      <alignment horizontal="center" vertical="center" readingOrder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 vertical="top" wrapText="1"/>
    </xf>
    <xf numFmtId="0" fontId="15" fillId="5" borderId="0" xfId="0" applyFont="1" applyFill="1" applyAlignment="1">
      <alignment horizontal="left" vertical="top" wrapText="1"/>
    </xf>
    <xf numFmtId="0" fontId="14" fillId="5" borderId="0" xfId="0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top" wrapText="1"/>
    </xf>
    <xf numFmtId="0" fontId="16" fillId="5" borderId="0" xfId="0" applyFont="1" applyFill="1" applyAlignment="1">
      <alignment horizontal="left" vertical="top" wrapText="1"/>
    </xf>
    <xf numFmtId="0" fontId="18" fillId="0" borderId="0" xfId="0" applyFont="1"/>
    <xf numFmtId="0" fontId="19" fillId="0" borderId="0" xfId="0" applyFont="1"/>
    <xf numFmtId="0" fontId="19" fillId="4" borderId="0" xfId="0" applyFont="1" applyFill="1"/>
    <xf numFmtId="0" fontId="14" fillId="0" borderId="0" xfId="0" applyFont="1"/>
    <xf numFmtId="0" fontId="14" fillId="4" borderId="0" xfId="0" applyFont="1" applyFill="1"/>
    <xf numFmtId="0" fontId="13" fillId="4" borderId="0" xfId="0" applyFont="1" applyFill="1"/>
    <xf numFmtId="0" fontId="14" fillId="4" borderId="1" xfId="0" applyFont="1" applyFill="1" applyBorder="1"/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7" fillId="0" borderId="2" xfId="0" applyFont="1" applyBorder="1"/>
    <xf numFmtId="0" fontId="16" fillId="4" borderId="0" xfId="0" applyFont="1" applyFill="1"/>
    <xf numFmtId="0" fontId="22" fillId="0" borderId="0" xfId="0" applyFont="1"/>
    <xf numFmtId="0" fontId="12" fillId="4" borderId="0" xfId="0" applyFont="1" applyFill="1"/>
    <xf numFmtId="0" fontId="18" fillId="4" borderId="0" xfId="0" applyFont="1" applyFill="1"/>
    <xf numFmtId="0" fontId="23" fillId="0" borderId="0" xfId="0" applyFont="1"/>
    <xf numFmtId="0" fontId="16" fillId="6" borderId="1" xfId="0" applyFont="1" applyFill="1" applyBorder="1"/>
    <xf numFmtId="0" fontId="25" fillId="0" borderId="0" xfId="0" applyFont="1"/>
    <xf numFmtId="0" fontId="13" fillId="0" borderId="0" xfId="0" applyFont="1" applyAlignment="1">
      <alignment horizontal="left" vertical="top" wrapText="1"/>
    </xf>
    <xf numFmtId="0" fontId="23" fillId="4" borderId="0" xfId="0" applyFont="1" applyFill="1" applyAlignment="1">
      <alignment horizontal="left" vertical="top" wrapText="1"/>
    </xf>
    <xf numFmtId="0" fontId="16" fillId="4" borderId="3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7" borderId="0" xfId="0" applyFont="1" applyFill="1" applyAlignment="1">
      <alignment wrapText="1"/>
    </xf>
    <xf numFmtId="0" fontId="14" fillId="7" borderId="0" xfId="0" applyFont="1" applyFill="1"/>
    <xf numFmtId="0" fontId="17" fillId="8" borderId="1" xfId="0" applyFont="1" applyFill="1" applyBorder="1" applyAlignment="1">
      <alignment horizontal="center"/>
    </xf>
    <xf numFmtId="0" fontId="17" fillId="10" borderId="1" xfId="0" applyFont="1" applyFill="1" applyBorder="1"/>
    <xf numFmtId="0" fontId="17" fillId="10" borderId="1" xfId="0" applyFont="1" applyFill="1" applyBorder="1" applyAlignment="1">
      <alignment horizontal="center"/>
    </xf>
    <xf numFmtId="0" fontId="17" fillId="10" borderId="3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 vertical="center" wrapText="1"/>
    </xf>
    <xf numFmtId="0" fontId="16" fillId="12" borderId="4" xfId="0" applyFont="1" applyFill="1" applyBorder="1"/>
    <xf numFmtId="0" fontId="16" fillId="12" borderId="1" xfId="0" applyFont="1" applyFill="1" applyBorder="1"/>
    <xf numFmtId="0" fontId="14" fillId="12" borderId="1" xfId="0" applyFont="1" applyFill="1" applyBorder="1"/>
    <xf numFmtId="0" fontId="16" fillId="12" borderId="1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/>
    </xf>
    <xf numFmtId="0" fontId="17" fillId="12" borderId="2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" fontId="14" fillId="9" borderId="1" xfId="0" applyNumberFormat="1" applyFont="1" applyFill="1" applyBorder="1" applyAlignment="1">
      <alignment horizontal="center" vertical="center" wrapText="1"/>
    </xf>
    <xf numFmtId="165" fontId="14" fillId="9" borderId="1" xfId="1" applyNumberFormat="1" applyFont="1" applyFill="1" applyBorder="1" applyAlignment="1">
      <alignment vertical="center" wrapText="1"/>
    </xf>
    <xf numFmtId="165" fontId="14" fillId="9" borderId="1" xfId="1" applyNumberFormat="1" applyFont="1" applyFill="1" applyBorder="1" applyAlignment="1">
      <alignment horizontal="center" vertical="center" wrapText="1"/>
    </xf>
    <xf numFmtId="164" fontId="14" fillId="9" borderId="1" xfId="0" applyNumberFormat="1" applyFont="1" applyFill="1" applyBorder="1" applyAlignment="1">
      <alignment horizontal="center" vertical="center" wrapText="1"/>
    </xf>
    <xf numFmtId="0" fontId="14" fillId="12" borderId="1" xfId="0" quotePrefix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center" vertical="center" wrapText="1"/>
    </xf>
    <xf numFmtId="2" fontId="14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14" fillId="6" borderId="1" xfId="0" applyNumberFormat="1" applyFont="1" applyFill="1" applyBorder="1" applyAlignment="1">
      <alignment horizontal="center" vertical="center" wrapText="1"/>
    </xf>
    <xf numFmtId="0" fontId="14" fillId="9" borderId="1" xfId="0" quotePrefix="1" applyFont="1" applyFill="1" applyBorder="1" applyAlignment="1">
      <alignment horizontal="center" vertical="center" wrapText="1"/>
    </xf>
    <xf numFmtId="1" fontId="14" fillId="12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6" fillId="9" borderId="1" xfId="0" applyFont="1" applyFill="1" applyBorder="1" applyAlignment="1">
      <alignment vertical="center"/>
    </xf>
    <xf numFmtId="0" fontId="16" fillId="9" borderId="1" xfId="0" applyFont="1" applyFill="1" applyBorder="1" applyAlignment="1">
      <alignment horizontal="center" vertical="center" wrapText="1"/>
    </xf>
    <xf numFmtId="164" fontId="26" fillId="4" borderId="5" xfId="0" applyNumberFormat="1" applyFont="1" applyFill="1" applyBorder="1" applyAlignment="1">
      <alignment horizontal="center" wrapText="1"/>
    </xf>
    <xf numFmtId="164" fontId="27" fillId="4" borderId="1" xfId="0" applyNumberFormat="1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 wrapText="1"/>
    </xf>
    <xf numFmtId="0" fontId="21" fillId="13" borderId="0" xfId="0" applyFont="1" applyFill="1" applyAlignment="1">
      <alignment horizontal="left"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A140"/>
      <color rgb="FF80DBE7"/>
      <color rgb="FFFFF7AB"/>
      <color rgb="FFFCE300"/>
      <color rgb="FF00B8CF"/>
      <color rgb="FFFFC080"/>
      <color rgb="FFFF8200"/>
      <color rgb="FFAFABAB"/>
      <color rgb="FFEB0064"/>
      <color rgb="FFC1E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100" b="1"/>
              <a:t>Numero di casi e di giorni di assenza IP, INP e malattia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 Cockpit I'!$A$5</c:f>
              <c:strCache>
                <c:ptCount val="1"/>
                <c:pt idx="0">
                  <c:v>Numero di casi</c:v>
                </c:pt>
              </c:strCache>
            </c:strRef>
          </c:tx>
          <c:spPr>
            <a:solidFill>
              <a:srgbClr val="FFA14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 Cockpit I'!$B$4:$E$4</c:f>
              <c:strCache>
                <c:ptCount val="4"/>
                <c:pt idx="0">
                  <c:v>Infortunio professionale</c:v>
                </c:pt>
                <c:pt idx="1">
                  <c:v>Infortunio non professionale </c:v>
                </c:pt>
                <c:pt idx="2">
                  <c:v>Malattia </c:v>
                </c:pt>
                <c:pt idx="3">
                  <c:v>Totale complessivo</c:v>
                </c:pt>
              </c:strCache>
            </c:strRef>
          </c:cat>
          <c:val>
            <c:numRef>
              <c:f>'2. Cockpit I'!$B$5:$E$5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D-40B4-A643-975ECC8E1413}"/>
            </c:ext>
          </c:extLst>
        </c:ser>
        <c:ser>
          <c:idx val="1"/>
          <c:order val="1"/>
          <c:tx>
            <c:strRef>
              <c:f>'2. Cockpit I'!$A$6</c:f>
              <c:strCache>
                <c:ptCount val="1"/>
                <c:pt idx="0">
                  <c:v>Giorni di assenza</c:v>
                </c:pt>
              </c:strCache>
            </c:strRef>
          </c:tx>
          <c:spPr>
            <a:solidFill>
              <a:srgbClr val="80DBE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 Cockpit I'!$B$4:$E$4</c:f>
              <c:strCache>
                <c:ptCount val="4"/>
                <c:pt idx="0">
                  <c:v>Infortunio professionale</c:v>
                </c:pt>
                <c:pt idx="1">
                  <c:v>Infortunio non professionale </c:v>
                </c:pt>
                <c:pt idx="2">
                  <c:v>Malattia </c:v>
                </c:pt>
                <c:pt idx="3">
                  <c:v>Totale complessivo</c:v>
                </c:pt>
              </c:strCache>
            </c:strRef>
          </c:cat>
          <c:val>
            <c:numRef>
              <c:f>'2. Cockpit I'!$B$6:$E$6</c:f>
              <c:numCache>
                <c:formatCode>General</c:formatCode>
                <c:ptCount val="4"/>
                <c:pt idx="0">
                  <c:v>23</c:v>
                </c:pt>
                <c:pt idx="1">
                  <c:v>19</c:v>
                </c:pt>
                <c:pt idx="2">
                  <c:v>26</c:v>
                </c:pt>
                <c:pt idx="3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D-40B4-A643-975ECC8E14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7246008"/>
        <c:axId val="677246336"/>
      </c:barChart>
      <c:catAx>
        <c:axId val="677246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246336"/>
        <c:crosses val="autoZero"/>
        <c:auto val="1"/>
        <c:lblAlgn val="ctr"/>
        <c:lblOffset val="100"/>
        <c:noMultiLvlLbl val="0"/>
      </c:catAx>
      <c:valAx>
        <c:axId val="67724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246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Panoramica del numero di assenze e di giorni di assenza nell'azienda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 Cockpit II'!$E$4</c:f>
              <c:strCache>
                <c:ptCount val="1"/>
                <c:pt idx="0">
                  <c:v>Totale complessivo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729-4B52-AE4B-78EC065CFA5D}"/>
              </c:ext>
            </c:extLst>
          </c:dPt>
          <c:dPt>
            <c:idx val="1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729-4B52-AE4B-78EC065CFA5D}"/>
              </c:ext>
            </c:extLst>
          </c:dPt>
          <c:dPt>
            <c:idx val="2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729-4B52-AE4B-78EC065CFA5D}"/>
              </c:ext>
            </c:extLst>
          </c:dPt>
          <c:dPt>
            <c:idx val="3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729-4B52-AE4B-78EC065CFA5D}"/>
              </c:ext>
            </c:extLst>
          </c:dPt>
          <c:dPt>
            <c:idx val="4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013-4FE8-BB7A-BDBFE20697D0}"/>
              </c:ext>
            </c:extLst>
          </c:dPt>
          <c:dPt>
            <c:idx val="5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013-4FE8-BB7A-BDBFE20697D0}"/>
              </c:ext>
            </c:extLst>
          </c:dPt>
          <c:dPt>
            <c:idx val="6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013-4FE8-BB7A-BDBFE20697D0}"/>
              </c:ext>
            </c:extLst>
          </c:dPt>
          <c:dPt>
            <c:idx val="7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013-4FE8-BB7A-BDBFE20697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 Cockpit II'!$A$5:$A$12</c:f>
              <c:strCache>
                <c:ptCount val="8"/>
                <c:pt idx="0">
                  <c:v>Numero totale di casi</c:v>
                </c:pt>
                <c:pt idx="1">
                  <c:v>Numero assenze di 1-3 giorni </c:v>
                </c:pt>
                <c:pt idx="2">
                  <c:v>Numero assenze di 4-10 giorni</c:v>
                </c:pt>
                <c:pt idx="3">
                  <c:v>Numero assenze di 11-30 giorni</c:v>
                </c:pt>
                <c:pt idx="4">
                  <c:v>Totale giorni di assenza</c:v>
                </c:pt>
                <c:pt idx="5">
                  <c:v>Giorni di assenza di breve durata (1-3 giorni)</c:v>
                </c:pt>
                <c:pt idx="6">
                  <c:v>Giorni di assenza di media durata (4-10 giorni)</c:v>
                </c:pt>
                <c:pt idx="7">
                  <c:v>Giorni di assenza di lunga durata (11-30 giorni)</c:v>
                </c:pt>
              </c:strCache>
            </c:strRef>
          </c:cat>
          <c:val>
            <c:numRef>
              <c:f>'3. Cockpit II'!$E$5:$E$12</c:f>
              <c:numCache>
                <c:formatCode>General</c:formatCode>
                <c:ptCount val="8"/>
                <c:pt idx="0">
                  <c:v>10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68</c:v>
                </c:pt>
                <c:pt idx="5">
                  <c:v>6</c:v>
                </c:pt>
                <c:pt idx="6">
                  <c:v>22</c:v>
                </c:pt>
                <c:pt idx="7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3-4FE8-BB7A-BDBFE20697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64461144"/>
        <c:axId val="664461472"/>
      </c:barChart>
      <c:catAx>
        <c:axId val="66446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461472"/>
        <c:crosses val="autoZero"/>
        <c:auto val="1"/>
        <c:lblAlgn val="ctr"/>
        <c:lblOffset val="100"/>
        <c:noMultiLvlLbl val="0"/>
      </c:catAx>
      <c:valAx>
        <c:axId val="66446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461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100" b="1"/>
              <a:t>Assenze e giorni di assenza per evento (IP, INP e malattia)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 Cockpit II'!$B$4</c:f>
              <c:strCache>
                <c:ptCount val="1"/>
                <c:pt idx="0">
                  <c:v>Infortunio professionale</c:v>
                </c:pt>
              </c:strCache>
            </c:strRef>
          </c:tx>
          <c:spPr>
            <a:solidFill>
              <a:srgbClr val="FFA14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 Cockpit II'!$A$5:$A$12</c:f>
              <c:strCache>
                <c:ptCount val="8"/>
                <c:pt idx="0">
                  <c:v>Numero totale di casi</c:v>
                </c:pt>
                <c:pt idx="1">
                  <c:v>Numero assenze di 1-3 giorni </c:v>
                </c:pt>
                <c:pt idx="2">
                  <c:v>Numero assenze di 4-10 giorni</c:v>
                </c:pt>
                <c:pt idx="3">
                  <c:v>Numero assenze di 11-30 giorni</c:v>
                </c:pt>
                <c:pt idx="4">
                  <c:v>Totale giorni di assenza</c:v>
                </c:pt>
                <c:pt idx="5">
                  <c:v>Giorni di assenza di breve durata (1-3 giorni)</c:v>
                </c:pt>
                <c:pt idx="6">
                  <c:v>Giorni di assenza di media durata (4-10 giorni)</c:v>
                </c:pt>
                <c:pt idx="7">
                  <c:v>Giorni di assenza di lunga durata (11-30 giorni)</c:v>
                </c:pt>
              </c:strCache>
            </c:strRef>
          </c:cat>
          <c:val>
            <c:numRef>
              <c:f>'3. Cockpit II'!$B$5:$B$12</c:f>
              <c:numCache>
                <c:formatCode>General</c:formatCode>
                <c:ptCount val="8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23</c:v>
                </c:pt>
                <c:pt idx="5">
                  <c:v>3</c:v>
                </c:pt>
                <c:pt idx="6">
                  <c:v>7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3-46DD-A10B-914C731FF770}"/>
            </c:ext>
          </c:extLst>
        </c:ser>
        <c:ser>
          <c:idx val="1"/>
          <c:order val="1"/>
          <c:tx>
            <c:strRef>
              <c:f>'3. Cockpit II'!$C$4</c:f>
              <c:strCache>
                <c:ptCount val="1"/>
                <c:pt idx="0">
                  <c:v>Infortunio non professionale </c:v>
                </c:pt>
              </c:strCache>
            </c:strRef>
          </c:tx>
          <c:spPr>
            <a:solidFill>
              <a:srgbClr val="80DBE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 Cockpit II'!$A$5:$A$12</c:f>
              <c:strCache>
                <c:ptCount val="8"/>
                <c:pt idx="0">
                  <c:v>Numero totale di casi</c:v>
                </c:pt>
                <c:pt idx="1">
                  <c:v>Numero assenze di 1-3 giorni </c:v>
                </c:pt>
                <c:pt idx="2">
                  <c:v>Numero assenze di 4-10 giorni</c:v>
                </c:pt>
                <c:pt idx="3">
                  <c:v>Numero assenze di 11-30 giorni</c:v>
                </c:pt>
                <c:pt idx="4">
                  <c:v>Totale giorni di assenza</c:v>
                </c:pt>
                <c:pt idx="5">
                  <c:v>Giorni di assenza di breve durata (1-3 giorni)</c:v>
                </c:pt>
                <c:pt idx="6">
                  <c:v>Giorni di assenza di media durata (4-10 giorni)</c:v>
                </c:pt>
                <c:pt idx="7">
                  <c:v>Giorni di assenza di lunga durata (11-30 giorni)</c:v>
                </c:pt>
              </c:strCache>
            </c:strRef>
          </c:cat>
          <c:val>
            <c:numRef>
              <c:f>'3. Cockpit II'!$C$5:$C$12</c:f>
              <c:numCache>
                <c:formatCode>General</c:formatCode>
                <c:ptCount val="8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19</c:v>
                </c:pt>
                <c:pt idx="5">
                  <c:v>1</c:v>
                </c:pt>
                <c:pt idx="6">
                  <c:v>6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3-46DD-A10B-914C731FF770}"/>
            </c:ext>
          </c:extLst>
        </c:ser>
        <c:ser>
          <c:idx val="2"/>
          <c:order val="2"/>
          <c:tx>
            <c:strRef>
              <c:f>'3. Cockpit II'!$D$4</c:f>
              <c:strCache>
                <c:ptCount val="1"/>
                <c:pt idx="0">
                  <c:v>Malattia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 Cockpit II'!$A$5:$A$12</c:f>
              <c:strCache>
                <c:ptCount val="8"/>
                <c:pt idx="0">
                  <c:v>Numero totale di casi</c:v>
                </c:pt>
                <c:pt idx="1">
                  <c:v>Numero assenze di 1-3 giorni </c:v>
                </c:pt>
                <c:pt idx="2">
                  <c:v>Numero assenze di 4-10 giorni</c:v>
                </c:pt>
                <c:pt idx="3">
                  <c:v>Numero assenze di 11-30 giorni</c:v>
                </c:pt>
                <c:pt idx="4">
                  <c:v>Totale giorni di assenza</c:v>
                </c:pt>
                <c:pt idx="5">
                  <c:v>Giorni di assenza di breve durata (1-3 giorni)</c:v>
                </c:pt>
                <c:pt idx="6">
                  <c:v>Giorni di assenza di media durata (4-10 giorni)</c:v>
                </c:pt>
                <c:pt idx="7">
                  <c:v>Giorni di assenza di lunga durata (11-30 giorni)</c:v>
                </c:pt>
              </c:strCache>
            </c:strRef>
          </c:cat>
          <c:val>
            <c:numRef>
              <c:f>'3. Cockpit II'!$D$5:$D$12</c:f>
              <c:numCache>
                <c:formatCode>General</c:formatCode>
                <c:ptCount val="8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26</c:v>
                </c:pt>
                <c:pt idx="5">
                  <c:v>2</c:v>
                </c:pt>
                <c:pt idx="6">
                  <c:v>9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3-46DD-A10B-914C731FF7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44137744"/>
        <c:axId val="744138072"/>
      </c:barChart>
      <c:catAx>
        <c:axId val="74413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138072"/>
        <c:crosses val="autoZero"/>
        <c:auto val="1"/>
        <c:lblAlgn val="ctr"/>
        <c:lblOffset val="100"/>
        <c:noMultiLvlLbl val="0"/>
      </c:catAx>
      <c:valAx>
        <c:axId val="744138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13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100" b="1"/>
              <a:t>I vostri infortuni non professionali a confronto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 Confronto Svizzera'!$D$5</c:f>
              <c:strCache>
                <c:ptCount val="1"/>
                <c:pt idx="0">
                  <c:v>INP – la mia azienda ogni 1000 occupati a tempo pieno</c:v>
                </c:pt>
              </c:strCache>
            </c:strRef>
          </c:tx>
          <c:spPr>
            <a:solidFill>
              <a:srgbClr val="FFA14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'4. Confronto Svizzera'!$D$6</c:f>
              <c:numCache>
                <c:formatCode>0</c:formatCode>
                <c:ptCount val="1"/>
                <c:pt idx="0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DA-458D-9779-428D918BE055}"/>
            </c:ext>
          </c:extLst>
        </c:ser>
        <c:ser>
          <c:idx val="1"/>
          <c:order val="1"/>
          <c:tx>
            <c:strRef>
              <c:f>'4. Confronto Svizzera'!$E$5</c:f>
              <c:strCache>
                <c:ptCount val="1"/>
                <c:pt idx="0">
                  <c:v>INP – media* svizzera ogni 1000 occupati a tempo pieno</c:v>
                </c:pt>
              </c:strCache>
            </c:strRef>
          </c:tx>
          <c:spPr>
            <a:solidFill>
              <a:srgbClr val="80DBE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'4. Confronto Svizzera'!$E$6</c:f>
              <c:numCache>
                <c:formatCode>_ * #,##0.0_ ;_ * \-#,##0.0_ ;_ * "-"??_ ;_ @_ </c:formatCode>
                <c:ptCount val="1"/>
                <c:pt idx="0">
                  <c:v>131.6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DA-458D-9779-428D918BE0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0573816"/>
        <c:axId val="713043224"/>
      </c:barChart>
      <c:catAx>
        <c:axId val="7205738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13043224"/>
        <c:crosses val="autoZero"/>
        <c:auto val="1"/>
        <c:lblAlgn val="ctr"/>
        <c:lblOffset val="100"/>
        <c:noMultiLvlLbl val="0"/>
      </c:catAx>
      <c:valAx>
        <c:axId val="713043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573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100" b="1"/>
              <a:t>I vostri giorni di assenza a confronto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 Confronto Svizzera'!$F$5</c:f>
              <c:strCache>
                <c:ptCount val="1"/>
                <c:pt idx="0">
                  <c:v>Giorni di assenza per OTP  </c:v>
                </c:pt>
              </c:strCache>
            </c:strRef>
          </c:tx>
          <c:spPr>
            <a:solidFill>
              <a:srgbClr val="FFA14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'4. Confronto Svizzera'!$F$6</c:f>
              <c:numCache>
                <c:formatCode>0.0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8-4572-8410-C42EC711D3DA}"/>
            </c:ext>
          </c:extLst>
        </c:ser>
        <c:ser>
          <c:idx val="1"/>
          <c:order val="1"/>
          <c:tx>
            <c:strRef>
              <c:f>'4. Confronto Svizzera'!$G$5</c:f>
              <c:strCache>
                <c:ptCount val="1"/>
                <c:pt idx="0">
                  <c:v>Giorni di assenza ogni OTP CH* </c:v>
                </c:pt>
              </c:strCache>
            </c:strRef>
          </c:tx>
          <c:spPr>
            <a:solidFill>
              <a:srgbClr val="80DBE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'4. Confronto Svizzera'!$G$6</c:f>
              <c:numCache>
                <c:formatCode>0.0</c:formatCode>
                <c:ptCount val="1"/>
                <c:pt idx="0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38-4572-8410-C42EC711D3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14393320"/>
        <c:axId val="714386760"/>
      </c:barChart>
      <c:catAx>
        <c:axId val="714393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14386760"/>
        <c:crosses val="autoZero"/>
        <c:auto val="1"/>
        <c:lblAlgn val="ctr"/>
        <c:lblOffset val="100"/>
        <c:noMultiLvlLbl val="0"/>
      </c:catAx>
      <c:valAx>
        <c:axId val="714386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93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n-US" sz="1100" b="1" i="0" baseline="0">
                <a:effectLst/>
              </a:rPr>
              <a:t>I vostri infortuni professionali a confronto</a:t>
            </a:r>
            <a:endParaRPr lang="de-CH" sz="11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de-CH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de-C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 Confronto Svizzera'!$B$5</c:f>
              <c:strCache>
                <c:ptCount val="1"/>
                <c:pt idx="0">
                  <c:v>IP – la mia azienda ogni 1000 occupati a tempo pieno</c:v>
                </c:pt>
              </c:strCache>
            </c:strRef>
          </c:tx>
          <c:spPr>
            <a:solidFill>
              <a:srgbClr val="FFA14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17-4ECF-BA31-9103460C3E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Confronto Svizzera'!$A$6</c:f>
              <c:strCache>
                <c:ptCount val="1"/>
                <c:pt idx="0">
                  <c:v>Rischio di infortunio 
(valore convertito su 1000 occupati a tempo pieno)</c:v>
                </c:pt>
              </c:strCache>
            </c:strRef>
          </c:cat>
          <c:val>
            <c:numRef>
              <c:f>'4. Confronto Svizzera'!$B$6</c:f>
              <c:numCache>
                <c:formatCode>0</c:formatCode>
                <c:ptCount val="1"/>
                <c:pt idx="0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17-4ECF-BA31-9103460C3E33}"/>
            </c:ext>
          </c:extLst>
        </c:ser>
        <c:ser>
          <c:idx val="1"/>
          <c:order val="1"/>
          <c:tx>
            <c:strRef>
              <c:f>'4. Confronto Svizzera'!$C$5</c:f>
              <c:strCache>
                <c:ptCount val="1"/>
                <c:pt idx="0">
                  <c:v>IP – media* svizzera ogni 1000 occupati a tempo pieno</c:v>
                </c:pt>
              </c:strCache>
            </c:strRef>
          </c:tx>
          <c:spPr>
            <a:solidFill>
              <a:srgbClr val="80DBE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Confronto Svizzera'!$A$6</c:f>
              <c:strCache>
                <c:ptCount val="1"/>
                <c:pt idx="0">
                  <c:v>Rischio di infortunio 
(valore convertito su 1000 occupati a tempo pieno)</c:v>
                </c:pt>
              </c:strCache>
            </c:strRef>
          </c:cat>
          <c:val>
            <c:numRef>
              <c:f>'4. Confronto Svizzera'!$C$6</c:f>
              <c:numCache>
                <c:formatCode>_ * #,##0.0_ ;_ * \-#,##0.0_ ;_ * "-"??_ ;_ @_ </c:formatCode>
                <c:ptCount val="1"/>
                <c:pt idx="0">
                  <c:v>58.2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17-4ECF-BA31-9103460C3E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6224376"/>
        <c:axId val="426225552"/>
      </c:barChart>
      <c:catAx>
        <c:axId val="4262243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225552"/>
        <c:crosses val="autoZero"/>
        <c:auto val="1"/>
        <c:lblAlgn val="ctr"/>
        <c:lblOffset val="100"/>
        <c:noMultiLvlLbl val="0"/>
      </c:catAx>
      <c:valAx>
        <c:axId val="42622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426224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Verdana" panose="020B0604030504040204" pitchFamily="34" charset="0"/>
          <a:ea typeface="Verdana" panose="020B060403050404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Panoramica degli infortuni professionali (numero di casi e giorni di assenza)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 Infortunio professionale'!$B$4</c:f>
              <c:strCache>
                <c:ptCount val="1"/>
                <c:pt idx="0">
                  <c:v>Infortunio professionale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8F4-4E40-A972-9DBE5523D043}"/>
              </c:ext>
            </c:extLst>
          </c:dPt>
          <c:dPt>
            <c:idx val="1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8F4-4E40-A972-9DBE5523D043}"/>
              </c:ext>
            </c:extLst>
          </c:dPt>
          <c:dPt>
            <c:idx val="2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8F4-4E40-A972-9DBE5523D043}"/>
              </c:ext>
            </c:extLst>
          </c:dPt>
          <c:dPt>
            <c:idx val="3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8F4-4E40-A972-9DBE5523D043}"/>
              </c:ext>
            </c:extLst>
          </c:dPt>
          <c:dPt>
            <c:idx val="4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C81-458C-A213-3DAEC38AEE59}"/>
              </c:ext>
            </c:extLst>
          </c:dPt>
          <c:dPt>
            <c:idx val="5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C81-458C-A213-3DAEC38AEE59}"/>
              </c:ext>
            </c:extLst>
          </c:dPt>
          <c:dPt>
            <c:idx val="6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C81-458C-A213-3DAEC38AEE59}"/>
              </c:ext>
            </c:extLst>
          </c:dPt>
          <c:dPt>
            <c:idx val="7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8F4-4E40-A972-9DBE5523D043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C81-458C-A213-3DAEC38AEE59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C81-458C-A213-3DAEC38AEE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'5. Infortunio professionale'!$A$5:$A$15</c15:sqref>
                  </c15:fullRef>
                </c:ext>
              </c:extLst>
              <c:f>('5. Infortunio professionale'!$A$5:$A$8,'5. Infortunio professionale'!$A$10:$A$15)</c:f>
              <c:strCache>
                <c:ptCount val="10"/>
                <c:pt idx="0">
                  <c:v>Numero di casi</c:v>
                </c:pt>
                <c:pt idx="1">
                  <c:v>Numero assenze di 1-3 giorni</c:v>
                </c:pt>
                <c:pt idx="2">
                  <c:v>Numero assenze di 4-10 giorni</c:v>
                </c:pt>
                <c:pt idx="3">
                  <c:v>Numero assenze di 11-30 giorni</c:v>
                </c:pt>
                <c:pt idx="4">
                  <c:v>Totale giorni di assenza</c:v>
                </c:pt>
                <c:pt idx="5">
                  <c:v>Giorni di assenza di breve durata (1-3 giorni)</c:v>
                </c:pt>
                <c:pt idx="6">
                  <c:v>Giorni di assenza di media durata (4-10 giorni)</c:v>
                </c:pt>
                <c:pt idx="7">
                  <c:v>Giorni di assenza di lunga durata (11-30 giorni)</c:v>
                </c:pt>
                <c:pt idx="8">
                  <c:v>Rischio di assenza in giorni di lavoro per OTP</c:v>
                </c:pt>
                <c:pt idx="9">
                  <c:v>Tasso di assenza in percentuale dei giorni di lavoro previsti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 Infortunio professionale'!$B$5:$B$15</c15:sqref>
                  </c15:fullRef>
                </c:ext>
              </c:extLst>
              <c:f>('5. Infortunio professionale'!$B$5:$B$8,'5. Infortunio professionale'!$B$10:$B$15)</c:f>
              <c:numCache>
                <c:formatCode>General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23</c:v>
                </c:pt>
                <c:pt idx="5">
                  <c:v>3</c:v>
                </c:pt>
                <c:pt idx="6">
                  <c:v>7</c:v>
                </c:pt>
                <c:pt idx="7">
                  <c:v>13</c:v>
                </c:pt>
                <c:pt idx="8" formatCode="0.00">
                  <c:v>5.75</c:v>
                </c:pt>
                <c:pt idx="9" formatCode="0.00">
                  <c:v>2.5442477876106198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'5. Infortunio professionale'!$B$9</c15:sqref>
                  <c15:spPr xmlns:c15="http://schemas.microsoft.com/office/drawing/2012/chart">
                    <a:solidFill>
                      <a:srgbClr val="FFC000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C81-458C-A213-3DAEC38AEE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1507680"/>
        <c:axId val="721509976"/>
      </c:barChart>
      <c:catAx>
        <c:axId val="72150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09976"/>
        <c:crosses val="autoZero"/>
        <c:auto val="1"/>
        <c:lblAlgn val="ctr"/>
        <c:lblOffset val="100"/>
        <c:noMultiLvlLbl val="0"/>
      </c:catAx>
      <c:valAx>
        <c:axId val="721509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07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Panoramica degli infortuni non professionali (numero di casi e giorni di assenza)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'6. Infortunio non professionale'!$B$4</c:f>
              <c:strCache>
                <c:ptCount val="1"/>
                <c:pt idx="0">
                  <c:v>Infortunio non professionale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EAE-4CFB-951D-0791A38BAF4A}"/>
              </c:ext>
            </c:extLst>
          </c:dPt>
          <c:dPt>
            <c:idx val="1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EAE-4CFB-951D-0791A38BAF4A}"/>
              </c:ext>
            </c:extLst>
          </c:dPt>
          <c:dPt>
            <c:idx val="2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EAE-4CFB-951D-0791A38BAF4A}"/>
              </c:ext>
            </c:extLst>
          </c:dPt>
          <c:dPt>
            <c:idx val="3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EAE-4CFB-951D-0791A38BAF4A}"/>
              </c:ext>
            </c:extLst>
          </c:dPt>
          <c:dPt>
            <c:idx val="4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E94-4C03-8714-88F2EA4F2DCE}"/>
              </c:ext>
            </c:extLst>
          </c:dPt>
          <c:dPt>
            <c:idx val="5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E94-4C03-8714-88F2EA4F2DCE}"/>
              </c:ext>
            </c:extLst>
          </c:dPt>
          <c:dPt>
            <c:idx val="6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E94-4C03-8714-88F2EA4F2DCE}"/>
              </c:ext>
            </c:extLst>
          </c:dPt>
          <c:dPt>
            <c:idx val="7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EAE-4CFB-951D-0791A38BAF4A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E94-4C03-8714-88F2EA4F2DCE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94-4C03-8714-88F2EA4F2D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'6. Infortunio non professionale'!$A$5:$A$15</c15:sqref>
                  </c15:fullRef>
                </c:ext>
              </c:extLst>
              <c:f>('6. Infortunio non professionale'!$A$5:$A$8,'6. Infortunio non professionale'!$A$10:$A$15)</c:f>
              <c:strCache>
                <c:ptCount val="10"/>
                <c:pt idx="0">
                  <c:v>Numero di casi</c:v>
                </c:pt>
                <c:pt idx="1">
                  <c:v>Numero assenze di 1-3 giorni</c:v>
                </c:pt>
                <c:pt idx="2">
                  <c:v>Numero assenze di 4-10 giorni</c:v>
                </c:pt>
                <c:pt idx="3">
                  <c:v>Numero assenze di 11-30 giorni</c:v>
                </c:pt>
                <c:pt idx="4">
                  <c:v>Totale giorni di assenza</c:v>
                </c:pt>
                <c:pt idx="5">
                  <c:v>Giorni di assenza di breve durata (1-3 giorni)</c:v>
                </c:pt>
                <c:pt idx="6">
                  <c:v>Giorni di assenza di media durata (4-10 giorni)</c:v>
                </c:pt>
                <c:pt idx="7">
                  <c:v>Giorni di assenza di lunga durata (11-30 giorni)</c:v>
                </c:pt>
                <c:pt idx="8">
                  <c:v>Rischio di assenza in giorni di lavoro per OTP</c:v>
                </c:pt>
                <c:pt idx="9">
                  <c:v>Tasso di assenza in percentuale dei giorni di lavoro previsti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'6. Infortunio non professionale'!$B$5:$B$15</c15:sqref>
                  </c15:fullRef>
                </c:ext>
              </c:extLst>
              <c:f>('6. Infortunio non professionale'!$B$5:$B$8,'6. Infortunio non professionale'!$B$10:$B$15)</c:f>
              <c:numCache>
                <c:formatCode>General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19</c:v>
                </c:pt>
                <c:pt idx="5">
                  <c:v>1</c:v>
                </c:pt>
                <c:pt idx="6">
                  <c:v>6</c:v>
                </c:pt>
                <c:pt idx="7">
                  <c:v>12</c:v>
                </c:pt>
                <c:pt idx="8" formatCode="0.00">
                  <c:v>4.75</c:v>
                </c:pt>
                <c:pt idx="9" formatCode="0.00">
                  <c:v>2.1017699115044248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'6. Infortunio non professionale'!$B$9</c15:sqref>
                  <c15:spPr xmlns:c15="http://schemas.microsoft.com/office/drawing/2012/chart">
                    <a:solidFill>
                      <a:srgbClr val="FFC000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9E94-4C03-8714-88F2EA4F2D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8187120"/>
        <c:axId val="528193680"/>
      </c:barChart>
      <c:catAx>
        <c:axId val="52818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193680"/>
        <c:crosses val="autoZero"/>
        <c:auto val="1"/>
        <c:lblAlgn val="ctr"/>
        <c:lblOffset val="100"/>
        <c:noMultiLvlLbl val="0"/>
      </c:catAx>
      <c:valAx>
        <c:axId val="52819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18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Panoramica dei casi di malattia (numero di casi e giorni di assenza)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 Malattia'!$B$4</c:f>
              <c:strCache>
                <c:ptCount val="1"/>
                <c:pt idx="0">
                  <c:v>Malattia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9E0-4C9D-8813-8C83A1D856CE}"/>
              </c:ext>
            </c:extLst>
          </c:dPt>
          <c:dPt>
            <c:idx val="1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A9E0-4C9D-8813-8C83A1D856CE}"/>
              </c:ext>
            </c:extLst>
          </c:dPt>
          <c:dPt>
            <c:idx val="2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9E0-4C9D-8813-8C83A1D856CE}"/>
              </c:ext>
            </c:extLst>
          </c:dPt>
          <c:dPt>
            <c:idx val="3"/>
            <c:invertIfNegative val="0"/>
            <c:bubble3D val="0"/>
            <c:spPr>
              <a:solidFill>
                <a:srgbClr val="FFA1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9E0-4C9D-8813-8C83A1D856CE}"/>
              </c:ext>
            </c:extLst>
          </c:dPt>
          <c:dPt>
            <c:idx val="4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961-4598-B603-E6457C6F3A51}"/>
              </c:ext>
            </c:extLst>
          </c:dPt>
          <c:dPt>
            <c:idx val="5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9E0-4C9D-8813-8C83A1D856CE}"/>
              </c:ext>
            </c:extLst>
          </c:dPt>
          <c:dPt>
            <c:idx val="6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61-4598-B603-E6457C6F3A51}"/>
              </c:ext>
            </c:extLst>
          </c:dPt>
          <c:dPt>
            <c:idx val="7"/>
            <c:invertIfNegative val="0"/>
            <c:bubble3D val="0"/>
            <c:spPr>
              <a:solidFill>
                <a:srgbClr val="80DB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961-4598-B603-E6457C6F3A51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961-4598-B603-E6457C6F3A51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961-4598-B603-E6457C6F3A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'7. Malattia'!$A$5:$A$15</c15:sqref>
                  </c15:fullRef>
                </c:ext>
              </c:extLst>
              <c:f>('7. Malattia'!$A$5:$A$8,'7. Malattia'!$A$10:$A$15)</c:f>
              <c:strCache>
                <c:ptCount val="10"/>
                <c:pt idx="0">
                  <c:v>Numero totale di casi</c:v>
                </c:pt>
                <c:pt idx="1">
                  <c:v>Numero assenze di 1-3 giorni</c:v>
                </c:pt>
                <c:pt idx="2">
                  <c:v>Numero assenze di 4-10 giorni</c:v>
                </c:pt>
                <c:pt idx="3">
                  <c:v>Numero assenze di 11-30 giorni</c:v>
                </c:pt>
                <c:pt idx="4">
                  <c:v>Totale giorni di assenza</c:v>
                </c:pt>
                <c:pt idx="5">
                  <c:v>Giorni di assenza di breve durata (1-3 giorni)</c:v>
                </c:pt>
                <c:pt idx="6">
                  <c:v>Giorni di assenza di media durata (4-10 giorni)</c:v>
                </c:pt>
                <c:pt idx="7">
                  <c:v>Giorni di assenza di lunga durata (11-30 giorni)</c:v>
                </c:pt>
                <c:pt idx="8">
                  <c:v>Rischio di assenza in giorni di lavoro per OTP</c:v>
                </c:pt>
                <c:pt idx="9">
                  <c:v>Tasso di assenza in percentuale dei giorni di lavoro previsti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'7. Malattia'!$B$5:$B$15</c15:sqref>
                  </c15:fullRef>
                </c:ext>
              </c:extLst>
              <c:f>('7. Malattia'!$B$5:$B$8,'7. Malattia'!$B$10:$B$15)</c:f>
              <c:numCache>
                <c:formatCode>General</c:formatCode>
                <c:ptCount val="10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 formatCode="0">
                  <c:v>26</c:v>
                </c:pt>
                <c:pt idx="5" formatCode="0">
                  <c:v>2</c:v>
                </c:pt>
                <c:pt idx="6" formatCode="0">
                  <c:v>9</c:v>
                </c:pt>
                <c:pt idx="7" formatCode="0">
                  <c:v>15</c:v>
                </c:pt>
                <c:pt idx="8" formatCode="0.00">
                  <c:v>6.5</c:v>
                </c:pt>
                <c:pt idx="9" formatCode="0.00">
                  <c:v>2.8761061946902653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'7. Malattia'!$B$9</c15:sqref>
                  <c15:spPr xmlns:c15="http://schemas.microsoft.com/office/drawing/2012/chart">
                    <a:solidFill>
                      <a:srgbClr val="FFC000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4961-4598-B603-E6457C6F3A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0583320"/>
        <c:axId val="530583648"/>
      </c:barChart>
      <c:catAx>
        <c:axId val="530583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583648"/>
        <c:crosses val="autoZero"/>
        <c:auto val="1"/>
        <c:lblAlgn val="ctr"/>
        <c:lblOffset val="100"/>
        <c:noMultiLvlLbl val="0"/>
      </c:catAx>
      <c:valAx>
        <c:axId val="53058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583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8</xdr:row>
      <xdr:rowOff>15875</xdr:rowOff>
    </xdr:from>
    <xdr:to>
      <xdr:col>4</xdr:col>
      <xdr:colOff>1522650</xdr:colOff>
      <xdr:row>25</xdr:row>
      <xdr:rowOff>167825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DBFAA7A2-5780-44B2-AB74-4502898AC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13</xdr:row>
      <xdr:rowOff>21165</xdr:rowOff>
    </xdr:from>
    <xdr:to>
      <xdr:col>4</xdr:col>
      <xdr:colOff>1713150</xdr:colOff>
      <xdr:row>32</xdr:row>
      <xdr:rowOff>1665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7A04486-10BB-4933-8B98-4E52A6D97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247650</xdr:colOff>
      <xdr:row>32</xdr:row>
      <xdr:rowOff>189440</xdr:rowOff>
    </xdr:from>
    <xdr:to>
      <xdr:col>4</xdr:col>
      <xdr:colOff>1694100</xdr:colOff>
      <xdr:row>51</xdr:row>
      <xdr:rowOff>17540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D76A95C-12E9-458E-B262-598F08705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1866900</xdr:colOff>
      <xdr:row>8</xdr:row>
      <xdr:rowOff>12700</xdr:rowOff>
    </xdr:from>
    <xdr:to>
      <xdr:col>4</xdr:col>
      <xdr:colOff>533025</xdr:colOff>
      <xdr:row>30</xdr:row>
      <xdr:rowOff>22150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19C3832D-9790-46C6-8FE0-75C2913E7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1042988</xdr:colOff>
      <xdr:row>8</xdr:row>
      <xdr:rowOff>3176</xdr:rowOff>
    </xdr:from>
    <xdr:to>
      <xdr:col>6</xdr:col>
      <xdr:colOff>1680788</xdr:colOff>
      <xdr:row>30</xdr:row>
      <xdr:rowOff>12626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EDD99D-09D2-4728-BF73-FFF34E38A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33130</xdr:colOff>
      <xdr:row>8</xdr:row>
      <xdr:rowOff>41413</xdr:rowOff>
    </xdr:from>
    <xdr:to>
      <xdr:col>1</xdr:col>
      <xdr:colOff>1328155</xdr:colOff>
      <xdr:row>30</xdr:row>
      <xdr:rowOff>54544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92D3A591-272F-4821-9325-97DD9DBCC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312208</xdr:rowOff>
    </xdr:from>
    <xdr:to>
      <xdr:col>1</xdr:col>
      <xdr:colOff>3212175</xdr:colOff>
      <xdr:row>35</xdr:row>
      <xdr:rowOff>14383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D3C7F2B-4D7F-4779-966A-D4E8F3AD1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15874</xdr:rowOff>
    </xdr:from>
    <xdr:to>
      <xdr:col>1</xdr:col>
      <xdr:colOff>3202650</xdr:colOff>
      <xdr:row>35</xdr:row>
      <xdr:rowOff>14374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BF85DEB-9BD6-4F82-9638-EA772994C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279400</xdr:rowOff>
    </xdr:from>
    <xdr:to>
      <xdr:col>1</xdr:col>
      <xdr:colOff>3202650</xdr:colOff>
      <xdr:row>34</xdr:row>
      <xdr:rowOff>172075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4C6CBCA-395C-49E8-91CA-B50074F72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15"/>
  <sheetViews>
    <sheetView showGridLines="0" topLeftCell="A4" zoomScaleNormal="100" workbookViewId="0">
      <selection activeCell="A7" sqref="A7"/>
    </sheetView>
  </sheetViews>
  <sheetFormatPr baseColWidth="10" defaultColWidth="11.42578125" defaultRowHeight="15" x14ac:dyDescent="0.25"/>
  <cols>
    <col min="1" max="1" width="164.140625" style="9" customWidth="1"/>
  </cols>
  <sheetData>
    <row r="1" spans="1:1" x14ac:dyDescent="0.25">
      <c r="A1" s="33"/>
    </row>
    <row r="2" spans="1:1" s="9" customFormat="1" x14ac:dyDescent="0.2">
      <c r="A2" s="8" t="s">
        <v>0</v>
      </c>
    </row>
    <row r="3" spans="1:1" s="9" customFormat="1" ht="14.25" x14ac:dyDescent="0.2">
      <c r="A3" s="10" t="s">
        <v>1</v>
      </c>
    </row>
    <row r="4" spans="1:1" s="9" customFormat="1" ht="25.5" x14ac:dyDescent="0.2">
      <c r="A4" s="10" t="s">
        <v>2</v>
      </c>
    </row>
    <row r="5" spans="1:1" s="2" customFormat="1" x14ac:dyDescent="0.25">
      <c r="A5" s="34"/>
    </row>
    <row r="6" spans="1:1" s="9" customFormat="1" x14ac:dyDescent="0.2">
      <c r="A6" s="11" t="s">
        <v>3</v>
      </c>
    </row>
    <row r="7" spans="1:1" s="9" customFormat="1" ht="202.5" x14ac:dyDescent="0.2">
      <c r="A7" s="12" t="s">
        <v>4</v>
      </c>
    </row>
    <row r="8" spans="1:1" x14ac:dyDescent="0.25">
      <c r="A8" s="34"/>
    </row>
    <row r="9" spans="1:1" s="9" customFormat="1" x14ac:dyDescent="0.2">
      <c r="A9" s="11" t="s">
        <v>5</v>
      </c>
    </row>
    <row r="10" spans="1:1" s="9" customFormat="1" ht="153" x14ac:dyDescent="0.2">
      <c r="A10" s="12" t="s">
        <v>6</v>
      </c>
    </row>
    <row r="11" spans="1:1" s="2" customFormat="1" x14ac:dyDescent="0.25">
      <c r="A11" s="34"/>
    </row>
    <row r="12" spans="1:1" s="9" customFormat="1" x14ac:dyDescent="0.2">
      <c r="A12" s="13" t="s">
        <v>7</v>
      </c>
    </row>
    <row r="13" spans="1:1" s="9" customFormat="1" ht="25.5" x14ac:dyDescent="0.2">
      <c r="A13" s="12" t="s">
        <v>8</v>
      </c>
    </row>
    <row r="14" spans="1:1" s="2" customFormat="1" x14ac:dyDescent="0.25">
      <c r="A14" s="34"/>
    </row>
    <row r="15" spans="1:1" s="9" customFormat="1" ht="14.25" x14ac:dyDescent="0.2">
      <c r="A15" s="14" t="s">
        <v>9</v>
      </c>
    </row>
  </sheetData>
  <pageMargins left="0.7" right="0.7" top="0.78740157499999996" bottom="0.78740157499999996" header="0.3" footer="0.3"/>
  <pageSetup paperSize="9" scale="8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C573"/>
  <sheetViews>
    <sheetView showGridLines="0" zoomScale="90" zoomScaleNormal="90" workbookViewId="0"/>
  </sheetViews>
  <sheetFormatPr baseColWidth="10" defaultColWidth="4.7109375" defaultRowHeight="15" x14ac:dyDescent="0.25"/>
  <cols>
    <col min="1" max="1" width="26" customWidth="1"/>
    <col min="2" max="2" width="5.7109375" style="9" customWidth="1"/>
    <col min="3" max="4" width="7.85546875" style="9" customWidth="1"/>
    <col min="5" max="5" width="10.7109375" style="9" customWidth="1"/>
    <col min="6" max="6" width="5.7109375" style="9" customWidth="1"/>
    <col min="7" max="8" width="7.85546875" style="9" customWidth="1"/>
    <col min="9" max="9" width="10.7109375" style="9" customWidth="1"/>
    <col min="10" max="10" width="5.7109375" style="9" customWidth="1"/>
    <col min="11" max="12" width="7.85546875" style="9" customWidth="1"/>
    <col min="13" max="13" width="10.7109375" style="9" customWidth="1"/>
    <col min="14" max="14" width="11.7109375" style="9" customWidth="1"/>
    <col min="15" max="15" width="9.140625" style="1" customWidth="1"/>
    <col min="16" max="16" width="5.7109375" style="9" customWidth="1"/>
    <col min="17" max="18" width="7.85546875" style="9" customWidth="1"/>
    <col min="19" max="19" width="10.7109375" style="9" customWidth="1"/>
    <col min="20" max="20" width="5.7109375" style="9" customWidth="1"/>
    <col min="21" max="22" width="7.85546875" style="9" customWidth="1"/>
    <col min="23" max="23" width="10.7109375" style="9" customWidth="1"/>
    <col min="24" max="24" width="5.7109375" style="9" customWidth="1"/>
    <col min="25" max="26" width="7.85546875" style="9" customWidth="1"/>
    <col min="27" max="27" width="10.7109375" style="9" customWidth="1"/>
    <col min="28" max="28" width="11.7109375" style="9" customWidth="1"/>
    <col min="34" max="34" width="7.7109375" customWidth="1"/>
  </cols>
  <sheetData>
    <row r="1" spans="1:29" s="15" customFormat="1" ht="18" x14ac:dyDescent="0.25">
      <c r="A1" s="8" t="s">
        <v>10</v>
      </c>
      <c r="N1" s="16"/>
      <c r="O1" s="17"/>
    </row>
    <row r="2" spans="1:29" s="18" customFormat="1" ht="12.75" x14ac:dyDescent="0.2">
      <c r="A2" s="18" t="s">
        <v>11</v>
      </c>
      <c r="O2" s="19"/>
      <c r="P2" s="18" t="s">
        <v>12</v>
      </c>
    </row>
    <row r="3" spans="1:29" s="18" customFormat="1" ht="12.75" x14ac:dyDescent="0.2">
      <c r="A3" s="18" t="s">
        <v>13</v>
      </c>
      <c r="O3" s="19"/>
      <c r="P3" s="18" t="s">
        <v>14</v>
      </c>
    </row>
    <row r="4" spans="1:29" s="9" customFormat="1" ht="14.25" x14ac:dyDescent="0.2">
      <c r="O4" s="20"/>
    </row>
    <row r="5" spans="1:29" s="9" customFormat="1" ht="14.25" x14ac:dyDescent="0.2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20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9" s="9" customFormat="1" ht="14.25" x14ac:dyDescent="0.2">
      <c r="A6" s="18"/>
      <c r="B6" s="43" t="s">
        <v>15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21"/>
      <c r="P6" s="48" t="s">
        <v>16</v>
      </c>
      <c r="Q6" s="49"/>
      <c r="R6" s="49"/>
      <c r="S6" s="49"/>
      <c r="T6" s="48"/>
      <c r="U6" s="49"/>
      <c r="V6" s="49"/>
      <c r="W6" s="49"/>
      <c r="X6" s="48"/>
      <c r="Y6" s="49"/>
      <c r="Z6" s="49"/>
      <c r="AA6" s="49"/>
      <c r="AB6" s="50"/>
      <c r="AC6" s="18"/>
    </row>
    <row r="7" spans="1:29" s="9" customFormat="1" ht="14.25" x14ac:dyDescent="0.2">
      <c r="A7" s="18"/>
      <c r="B7" s="43"/>
      <c r="C7" s="44" t="s">
        <v>17</v>
      </c>
      <c r="D7" s="44" t="s">
        <v>18</v>
      </c>
      <c r="E7" s="44" t="s">
        <v>17</v>
      </c>
      <c r="F7" s="44"/>
      <c r="G7" s="44" t="s">
        <v>19</v>
      </c>
      <c r="H7" s="44" t="s">
        <v>19</v>
      </c>
      <c r="I7" s="44" t="s">
        <v>19</v>
      </c>
      <c r="J7" s="44"/>
      <c r="K7" s="44" t="s">
        <v>20</v>
      </c>
      <c r="L7" s="44" t="s">
        <v>20</v>
      </c>
      <c r="M7" s="44" t="s">
        <v>20</v>
      </c>
      <c r="N7" s="43"/>
      <c r="O7" s="21"/>
      <c r="P7" s="48"/>
      <c r="Q7" s="51" t="s">
        <v>17</v>
      </c>
      <c r="R7" s="51" t="s">
        <v>17</v>
      </c>
      <c r="S7" s="51" t="s">
        <v>17</v>
      </c>
      <c r="T7" s="52"/>
      <c r="U7" s="51" t="s">
        <v>19</v>
      </c>
      <c r="V7" s="51" t="s">
        <v>19</v>
      </c>
      <c r="W7" s="51" t="s">
        <v>19</v>
      </c>
      <c r="X7" s="52"/>
      <c r="Y7" s="51" t="s">
        <v>20</v>
      </c>
      <c r="Z7" s="51" t="s">
        <v>20</v>
      </c>
      <c r="AA7" s="51" t="s">
        <v>20</v>
      </c>
      <c r="AB7" s="49"/>
      <c r="AC7" s="18"/>
    </row>
    <row r="8" spans="1:29" s="39" customFormat="1" ht="38.25" x14ac:dyDescent="0.25">
      <c r="A8" s="35" t="s">
        <v>21</v>
      </c>
      <c r="B8" s="47" t="s">
        <v>18</v>
      </c>
      <c r="C8" s="36" t="s">
        <v>22</v>
      </c>
      <c r="D8" s="36" t="s">
        <v>23</v>
      </c>
      <c r="E8" s="36" t="s">
        <v>24</v>
      </c>
      <c r="F8" s="47" t="s">
        <v>25</v>
      </c>
      <c r="G8" s="36" t="s">
        <v>26</v>
      </c>
      <c r="H8" s="36" t="s">
        <v>23</v>
      </c>
      <c r="I8" s="36" t="s">
        <v>24</v>
      </c>
      <c r="J8" s="47" t="s">
        <v>27</v>
      </c>
      <c r="K8" s="36" t="s">
        <v>22</v>
      </c>
      <c r="L8" s="36" t="s">
        <v>23</v>
      </c>
      <c r="M8" s="36" t="s">
        <v>24</v>
      </c>
      <c r="N8" s="45" t="s">
        <v>28</v>
      </c>
      <c r="O8" s="37"/>
      <c r="P8" s="56" t="s">
        <v>17</v>
      </c>
      <c r="Q8" s="36" t="s">
        <v>22</v>
      </c>
      <c r="R8" s="36" t="s">
        <v>23</v>
      </c>
      <c r="S8" s="36" t="s">
        <v>24</v>
      </c>
      <c r="T8" s="56" t="s">
        <v>19</v>
      </c>
      <c r="U8" s="36" t="s">
        <v>22</v>
      </c>
      <c r="V8" s="36" t="s">
        <v>23</v>
      </c>
      <c r="W8" s="36" t="s">
        <v>24</v>
      </c>
      <c r="X8" s="56" t="s">
        <v>20</v>
      </c>
      <c r="Y8" s="36" t="s">
        <v>22</v>
      </c>
      <c r="Z8" s="36" t="s">
        <v>23</v>
      </c>
      <c r="AA8" s="36" t="s">
        <v>24</v>
      </c>
      <c r="AB8" s="53" t="s">
        <v>29</v>
      </c>
      <c r="AC8" s="38"/>
    </row>
    <row r="9" spans="1:29" s="9" customFormat="1" ht="14.25" x14ac:dyDescent="0.2">
      <c r="A9" s="21" t="s">
        <v>30</v>
      </c>
      <c r="B9" s="44">
        <f t="shared" ref="B9:B14" si="0">SUM(C9:E9)</f>
        <v>1</v>
      </c>
      <c r="C9" s="22">
        <v>1</v>
      </c>
      <c r="D9" s="22"/>
      <c r="E9" s="22"/>
      <c r="F9" s="44">
        <f t="shared" ref="F9:F25" si="1">SUM(G9:I9)</f>
        <v>0</v>
      </c>
      <c r="G9" s="22"/>
      <c r="H9" s="22"/>
      <c r="I9" s="22"/>
      <c r="J9" s="44">
        <f t="shared" ref="J9:J11" si="2">SUM(K9:M9)</f>
        <v>1</v>
      </c>
      <c r="K9" s="22"/>
      <c r="L9" s="22">
        <v>1</v>
      </c>
      <c r="M9" s="22"/>
      <c r="N9" s="44">
        <f>SUM(B9+F9+J9)</f>
        <v>2</v>
      </c>
      <c r="O9" s="21"/>
      <c r="P9" s="54">
        <f>SUM(Q9:S9)</f>
        <v>3</v>
      </c>
      <c r="Q9" s="22">
        <v>3</v>
      </c>
      <c r="R9" s="22"/>
      <c r="S9" s="22"/>
      <c r="T9" s="54">
        <f>SUM(U9:W9)</f>
        <v>0</v>
      </c>
      <c r="U9" s="22"/>
      <c r="V9" s="22"/>
      <c r="W9" s="22"/>
      <c r="X9" s="54">
        <f>SUM(Y9:AA9)</f>
        <v>5</v>
      </c>
      <c r="Y9" s="22"/>
      <c r="Z9" s="22">
        <v>5</v>
      </c>
      <c r="AA9" s="22"/>
      <c r="AB9" s="54">
        <f>SUM(P9+T9+X9)</f>
        <v>8</v>
      </c>
      <c r="AC9" s="18"/>
    </row>
    <row r="10" spans="1:29" s="9" customFormat="1" ht="14.25" x14ac:dyDescent="0.2">
      <c r="A10" s="21" t="s">
        <v>31</v>
      </c>
      <c r="B10" s="44">
        <f t="shared" si="0"/>
        <v>0</v>
      </c>
      <c r="C10" s="22"/>
      <c r="D10" s="22"/>
      <c r="E10" s="22"/>
      <c r="F10" s="44">
        <f t="shared" si="1"/>
        <v>2</v>
      </c>
      <c r="G10" s="22">
        <v>1</v>
      </c>
      <c r="H10" s="22">
        <v>1</v>
      </c>
      <c r="I10" s="22"/>
      <c r="J10" s="44">
        <f t="shared" si="2"/>
        <v>0</v>
      </c>
      <c r="K10" s="22"/>
      <c r="L10" s="22"/>
      <c r="M10" s="22"/>
      <c r="N10" s="44">
        <f t="shared" ref="N10:N25" si="3">SUM(B10+F10+J10)</f>
        <v>2</v>
      </c>
      <c r="O10" s="21"/>
      <c r="P10" s="54">
        <f t="shared" ref="P10:P13" si="4">SUM(Q10:S10)</f>
        <v>0</v>
      </c>
      <c r="Q10" s="22"/>
      <c r="R10" s="22"/>
      <c r="S10" s="22"/>
      <c r="T10" s="54">
        <f t="shared" ref="T10:T14" si="5">SUM(U10:W10)</f>
        <v>7</v>
      </c>
      <c r="U10" s="22">
        <v>1</v>
      </c>
      <c r="V10" s="22">
        <v>6</v>
      </c>
      <c r="W10" s="22"/>
      <c r="X10" s="54">
        <f t="shared" ref="X10:X26" si="6">SUM(Y10:AA10)</f>
        <v>2</v>
      </c>
      <c r="Y10" s="22">
        <v>2</v>
      </c>
      <c r="Z10" s="22"/>
      <c r="AA10" s="22"/>
      <c r="AB10" s="54">
        <f t="shared" ref="AB10:AB25" si="7">SUM(P10+T10+X10)</f>
        <v>9</v>
      </c>
      <c r="AC10" s="18"/>
    </row>
    <row r="11" spans="1:29" s="9" customFormat="1" ht="14.25" x14ac:dyDescent="0.2">
      <c r="A11" s="21" t="s">
        <v>32</v>
      </c>
      <c r="B11" s="44">
        <f t="shared" si="0"/>
        <v>1</v>
      </c>
      <c r="C11" s="22"/>
      <c r="D11" s="22"/>
      <c r="E11" s="22">
        <v>1</v>
      </c>
      <c r="F11" s="44">
        <f t="shared" si="1"/>
        <v>0</v>
      </c>
      <c r="G11" s="22"/>
      <c r="H11" s="22"/>
      <c r="I11" s="22"/>
      <c r="J11" s="44">
        <f t="shared" si="2"/>
        <v>2</v>
      </c>
      <c r="K11" s="22">
        <v>1</v>
      </c>
      <c r="L11" s="22"/>
      <c r="M11" s="22">
        <v>1</v>
      </c>
      <c r="N11" s="44">
        <f t="shared" si="3"/>
        <v>3</v>
      </c>
      <c r="O11" s="21"/>
      <c r="P11" s="54">
        <f t="shared" si="4"/>
        <v>0</v>
      </c>
      <c r="Q11" s="22"/>
      <c r="R11" s="22"/>
      <c r="S11" s="22"/>
      <c r="T11" s="54">
        <f t="shared" si="5"/>
        <v>0</v>
      </c>
      <c r="U11" s="22"/>
      <c r="V11" s="22"/>
      <c r="W11" s="22"/>
      <c r="X11" s="54">
        <f t="shared" si="6"/>
        <v>15</v>
      </c>
      <c r="Y11" s="22"/>
      <c r="Z11" s="22"/>
      <c r="AA11" s="22">
        <v>15</v>
      </c>
      <c r="AB11" s="54">
        <f t="shared" si="7"/>
        <v>15</v>
      </c>
      <c r="AC11" s="18"/>
    </row>
    <row r="12" spans="1:29" s="9" customFormat="1" ht="14.25" x14ac:dyDescent="0.2">
      <c r="A12" s="21" t="s">
        <v>33</v>
      </c>
      <c r="B12" s="44">
        <f t="shared" si="0"/>
        <v>1</v>
      </c>
      <c r="C12" s="22"/>
      <c r="D12" s="22">
        <v>1</v>
      </c>
      <c r="E12" s="22"/>
      <c r="F12" s="44">
        <f t="shared" si="1"/>
        <v>1</v>
      </c>
      <c r="G12" s="22"/>
      <c r="H12" s="22"/>
      <c r="I12" s="22">
        <v>1</v>
      </c>
      <c r="J12" s="44">
        <f>SUM(K12:M12)</f>
        <v>1</v>
      </c>
      <c r="K12" s="22"/>
      <c r="L12" s="22">
        <v>1</v>
      </c>
      <c r="M12" s="22"/>
      <c r="N12" s="44">
        <f t="shared" si="3"/>
        <v>3</v>
      </c>
      <c r="O12" s="21"/>
      <c r="P12" s="54">
        <f t="shared" si="4"/>
        <v>20</v>
      </c>
      <c r="Q12" s="22"/>
      <c r="R12" s="22">
        <v>7</v>
      </c>
      <c r="S12" s="22">
        <v>13</v>
      </c>
      <c r="T12" s="54">
        <f t="shared" si="5"/>
        <v>12</v>
      </c>
      <c r="U12" s="22"/>
      <c r="V12" s="22"/>
      <c r="W12" s="22">
        <v>12</v>
      </c>
      <c r="X12" s="54">
        <f t="shared" si="6"/>
        <v>4</v>
      </c>
      <c r="Y12" s="22"/>
      <c r="Z12" s="22">
        <v>4</v>
      </c>
      <c r="AA12" s="22"/>
      <c r="AB12" s="54">
        <f t="shared" si="7"/>
        <v>36</v>
      </c>
      <c r="AC12" s="18"/>
    </row>
    <row r="13" spans="1:29" s="9" customFormat="1" ht="14.25" x14ac:dyDescent="0.2">
      <c r="A13" s="21"/>
      <c r="B13" s="44">
        <f t="shared" si="0"/>
        <v>0</v>
      </c>
      <c r="C13" s="22"/>
      <c r="D13" s="22"/>
      <c r="E13" s="22"/>
      <c r="F13" s="44">
        <f t="shared" si="1"/>
        <v>0</v>
      </c>
      <c r="G13" s="22"/>
      <c r="H13" s="22"/>
      <c r="I13" s="22"/>
      <c r="J13" s="44">
        <f t="shared" ref="J13:J25" si="8">SUM(K13:M13)</f>
        <v>0</v>
      </c>
      <c r="K13" s="22"/>
      <c r="L13" s="22"/>
      <c r="M13" s="22"/>
      <c r="N13" s="44">
        <f t="shared" si="3"/>
        <v>0</v>
      </c>
      <c r="O13" s="21"/>
      <c r="P13" s="54">
        <f t="shared" si="4"/>
        <v>0</v>
      </c>
      <c r="Q13" s="22"/>
      <c r="R13" s="22"/>
      <c r="S13" s="22"/>
      <c r="T13" s="54">
        <f t="shared" si="5"/>
        <v>0</v>
      </c>
      <c r="U13" s="22"/>
      <c r="V13" s="22"/>
      <c r="W13" s="22"/>
      <c r="X13" s="54">
        <f t="shared" si="6"/>
        <v>0</v>
      </c>
      <c r="Y13" s="22"/>
      <c r="Z13" s="22"/>
      <c r="AA13" s="22"/>
      <c r="AB13" s="54">
        <f t="shared" si="7"/>
        <v>0</v>
      </c>
      <c r="AC13" s="18"/>
    </row>
    <row r="14" spans="1:29" s="9" customFormat="1" ht="14.25" x14ac:dyDescent="0.2">
      <c r="A14" s="21"/>
      <c r="B14" s="44">
        <f t="shared" si="0"/>
        <v>0</v>
      </c>
      <c r="C14" s="22"/>
      <c r="D14" s="22"/>
      <c r="E14" s="22"/>
      <c r="F14" s="44">
        <f t="shared" si="1"/>
        <v>0</v>
      </c>
      <c r="G14" s="22"/>
      <c r="H14" s="22"/>
      <c r="I14" s="22"/>
      <c r="J14" s="44">
        <f t="shared" si="8"/>
        <v>0</v>
      </c>
      <c r="K14" s="22"/>
      <c r="L14" s="22"/>
      <c r="M14" s="22"/>
      <c r="N14" s="44">
        <f t="shared" si="3"/>
        <v>0</v>
      </c>
      <c r="O14" s="21"/>
      <c r="P14" s="54">
        <f t="shared" ref="P14:P25" si="9">SUM(Q14:S14)</f>
        <v>0</v>
      </c>
      <c r="Q14" s="22"/>
      <c r="R14" s="22"/>
      <c r="S14" s="22"/>
      <c r="T14" s="54">
        <f t="shared" si="5"/>
        <v>0</v>
      </c>
      <c r="U14" s="22"/>
      <c r="V14" s="22"/>
      <c r="W14" s="22"/>
      <c r="X14" s="54">
        <f t="shared" si="6"/>
        <v>0</v>
      </c>
      <c r="Y14" s="22"/>
      <c r="Z14" s="22"/>
      <c r="AA14" s="22"/>
      <c r="AB14" s="54">
        <f t="shared" si="7"/>
        <v>0</v>
      </c>
      <c r="AC14" s="18"/>
    </row>
    <row r="15" spans="1:29" s="9" customFormat="1" ht="14.25" x14ac:dyDescent="0.2">
      <c r="A15" s="21"/>
      <c r="B15" s="44">
        <f t="shared" ref="B15:B25" si="10">SUM(C15:E15)</f>
        <v>0</v>
      </c>
      <c r="C15" s="22"/>
      <c r="D15" s="22"/>
      <c r="E15" s="22"/>
      <c r="F15" s="44">
        <f t="shared" si="1"/>
        <v>0</v>
      </c>
      <c r="G15" s="22"/>
      <c r="H15" s="22"/>
      <c r="I15" s="22"/>
      <c r="J15" s="44">
        <f t="shared" si="8"/>
        <v>0</v>
      </c>
      <c r="K15" s="22"/>
      <c r="L15" s="22"/>
      <c r="M15" s="22"/>
      <c r="N15" s="44">
        <f t="shared" si="3"/>
        <v>0</v>
      </c>
      <c r="O15" s="21"/>
      <c r="P15" s="54">
        <f t="shared" si="9"/>
        <v>0</v>
      </c>
      <c r="Q15" s="22"/>
      <c r="R15" s="22"/>
      <c r="S15" s="22"/>
      <c r="T15" s="54">
        <f t="shared" ref="T15:T25" si="11">SUM(U15:W15)</f>
        <v>0</v>
      </c>
      <c r="U15" s="22"/>
      <c r="V15" s="22"/>
      <c r="W15" s="22"/>
      <c r="X15" s="54">
        <f t="shared" si="6"/>
        <v>0</v>
      </c>
      <c r="Y15" s="22"/>
      <c r="Z15" s="22"/>
      <c r="AA15" s="22"/>
      <c r="AB15" s="54">
        <f t="shared" si="7"/>
        <v>0</v>
      </c>
      <c r="AC15" s="18"/>
    </row>
    <row r="16" spans="1:29" s="9" customFormat="1" ht="14.25" x14ac:dyDescent="0.2">
      <c r="A16" s="21"/>
      <c r="B16" s="44">
        <f t="shared" si="10"/>
        <v>0</v>
      </c>
      <c r="C16" s="22"/>
      <c r="D16" s="22"/>
      <c r="E16" s="22"/>
      <c r="F16" s="44">
        <f t="shared" si="1"/>
        <v>0</v>
      </c>
      <c r="G16" s="22"/>
      <c r="H16" s="22"/>
      <c r="I16" s="22"/>
      <c r="J16" s="44">
        <f t="shared" si="8"/>
        <v>0</v>
      </c>
      <c r="K16" s="22"/>
      <c r="L16" s="22"/>
      <c r="M16" s="22"/>
      <c r="N16" s="44">
        <f t="shared" si="3"/>
        <v>0</v>
      </c>
      <c r="O16" s="21"/>
      <c r="P16" s="54">
        <f t="shared" si="9"/>
        <v>0</v>
      </c>
      <c r="Q16" s="22"/>
      <c r="R16" s="22"/>
      <c r="S16" s="22"/>
      <c r="T16" s="54">
        <f t="shared" si="11"/>
        <v>0</v>
      </c>
      <c r="U16" s="22"/>
      <c r="V16" s="22"/>
      <c r="W16" s="22"/>
      <c r="X16" s="54">
        <f t="shared" si="6"/>
        <v>0</v>
      </c>
      <c r="Y16" s="22"/>
      <c r="Z16" s="22"/>
      <c r="AA16" s="22"/>
      <c r="AB16" s="54">
        <f t="shared" si="7"/>
        <v>0</v>
      </c>
      <c r="AC16" s="18"/>
    </row>
    <row r="17" spans="1:29" s="9" customFormat="1" ht="14.25" x14ac:dyDescent="0.2">
      <c r="A17" s="21"/>
      <c r="B17" s="44">
        <f t="shared" si="10"/>
        <v>0</v>
      </c>
      <c r="C17" s="22"/>
      <c r="D17" s="22"/>
      <c r="E17" s="22"/>
      <c r="F17" s="44">
        <f t="shared" si="1"/>
        <v>0</v>
      </c>
      <c r="G17" s="22"/>
      <c r="H17" s="22"/>
      <c r="I17" s="22"/>
      <c r="J17" s="44">
        <f t="shared" si="8"/>
        <v>0</v>
      </c>
      <c r="K17" s="22"/>
      <c r="L17" s="22"/>
      <c r="M17" s="22"/>
      <c r="N17" s="44">
        <f t="shared" si="3"/>
        <v>0</v>
      </c>
      <c r="O17" s="21"/>
      <c r="P17" s="54">
        <f t="shared" si="9"/>
        <v>0</v>
      </c>
      <c r="Q17" s="22"/>
      <c r="R17" s="22"/>
      <c r="S17" s="22"/>
      <c r="T17" s="54">
        <f t="shared" si="11"/>
        <v>0</v>
      </c>
      <c r="U17" s="22"/>
      <c r="V17" s="22"/>
      <c r="W17" s="22"/>
      <c r="X17" s="54">
        <f t="shared" si="6"/>
        <v>0</v>
      </c>
      <c r="Y17" s="22"/>
      <c r="Z17" s="22"/>
      <c r="AA17" s="22"/>
      <c r="AB17" s="54">
        <f t="shared" si="7"/>
        <v>0</v>
      </c>
      <c r="AC17" s="18"/>
    </row>
    <row r="18" spans="1:29" s="9" customFormat="1" ht="14.25" x14ac:dyDescent="0.2">
      <c r="A18" s="21"/>
      <c r="B18" s="44">
        <f t="shared" si="10"/>
        <v>0</v>
      </c>
      <c r="C18" s="22"/>
      <c r="D18" s="22"/>
      <c r="E18" s="22"/>
      <c r="F18" s="44">
        <f t="shared" si="1"/>
        <v>0</v>
      </c>
      <c r="G18" s="22"/>
      <c r="H18" s="22"/>
      <c r="I18" s="22"/>
      <c r="J18" s="44">
        <f t="shared" si="8"/>
        <v>0</v>
      </c>
      <c r="K18" s="22"/>
      <c r="L18" s="22"/>
      <c r="M18" s="22"/>
      <c r="N18" s="44">
        <f t="shared" si="3"/>
        <v>0</v>
      </c>
      <c r="O18" s="21"/>
      <c r="P18" s="54">
        <f t="shared" si="9"/>
        <v>0</v>
      </c>
      <c r="Q18" s="22"/>
      <c r="R18" s="22"/>
      <c r="S18" s="22"/>
      <c r="T18" s="54">
        <f t="shared" si="11"/>
        <v>0</v>
      </c>
      <c r="U18" s="22"/>
      <c r="V18" s="22"/>
      <c r="W18" s="22"/>
      <c r="X18" s="54">
        <f t="shared" si="6"/>
        <v>0</v>
      </c>
      <c r="Y18" s="22"/>
      <c r="Z18" s="22"/>
      <c r="AA18" s="22"/>
      <c r="AB18" s="54">
        <f t="shared" si="7"/>
        <v>0</v>
      </c>
      <c r="AC18" s="18"/>
    </row>
    <row r="19" spans="1:29" s="9" customFormat="1" ht="14.25" x14ac:dyDescent="0.2">
      <c r="A19" s="21"/>
      <c r="B19" s="44">
        <f t="shared" si="10"/>
        <v>0</v>
      </c>
      <c r="C19" s="22"/>
      <c r="D19" s="22"/>
      <c r="E19" s="22"/>
      <c r="F19" s="44">
        <f t="shared" si="1"/>
        <v>0</v>
      </c>
      <c r="G19" s="22"/>
      <c r="H19" s="22"/>
      <c r="I19" s="22"/>
      <c r="J19" s="44">
        <f t="shared" si="8"/>
        <v>0</v>
      </c>
      <c r="K19" s="22"/>
      <c r="L19" s="22"/>
      <c r="M19" s="22"/>
      <c r="N19" s="44">
        <f t="shared" si="3"/>
        <v>0</v>
      </c>
      <c r="O19" s="21"/>
      <c r="P19" s="54">
        <f t="shared" si="9"/>
        <v>0</v>
      </c>
      <c r="Q19" s="22"/>
      <c r="R19" s="22"/>
      <c r="S19" s="22"/>
      <c r="T19" s="54">
        <f t="shared" si="11"/>
        <v>0</v>
      </c>
      <c r="U19" s="22"/>
      <c r="V19" s="22"/>
      <c r="W19" s="22"/>
      <c r="X19" s="54">
        <f t="shared" si="6"/>
        <v>0</v>
      </c>
      <c r="Y19" s="22"/>
      <c r="Z19" s="22"/>
      <c r="AA19" s="22"/>
      <c r="AB19" s="54">
        <f t="shared" si="7"/>
        <v>0</v>
      </c>
      <c r="AC19" s="18"/>
    </row>
    <row r="20" spans="1:29" s="9" customFormat="1" ht="14.25" x14ac:dyDescent="0.2">
      <c r="A20" s="21"/>
      <c r="B20" s="44">
        <f t="shared" si="10"/>
        <v>0</v>
      </c>
      <c r="C20" s="22"/>
      <c r="D20" s="22"/>
      <c r="E20" s="22"/>
      <c r="F20" s="44">
        <f t="shared" si="1"/>
        <v>0</v>
      </c>
      <c r="G20" s="22"/>
      <c r="H20" s="22"/>
      <c r="I20" s="22"/>
      <c r="J20" s="44">
        <f t="shared" si="8"/>
        <v>0</v>
      </c>
      <c r="K20" s="22"/>
      <c r="L20" s="22"/>
      <c r="M20" s="22"/>
      <c r="N20" s="44">
        <f t="shared" si="3"/>
        <v>0</v>
      </c>
      <c r="O20" s="21"/>
      <c r="P20" s="54">
        <f t="shared" si="9"/>
        <v>0</v>
      </c>
      <c r="Q20" s="22"/>
      <c r="R20" s="22"/>
      <c r="S20" s="22"/>
      <c r="T20" s="54">
        <f t="shared" si="11"/>
        <v>0</v>
      </c>
      <c r="U20" s="22"/>
      <c r="V20" s="22"/>
      <c r="W20" s="22"/>
      <c r="X20" s="54">
        <f t="shared" si="6"/>
        <v>0</v>
      </c>
      <c r="Y20" s="22"/>
      <c r="Z20" s="22"/>
      <c r="AA20" s="22"/>
      <c r="AB20" s="54">
        <f t="shared" si="7"/>
        <v>0</v>
      </c>
      <c r="AC20" s="18"/>
    </row>
    <row r="21" spans="1:29" s="9" customFormat="1" ht="14.25" x14ac:dyDescent="0.2">
      <c r="A21" s="21"/>
      <c r="B21" s="44">
        <f t="shared" si="10"/>
        <v>0</v>
      </c>
      <c r="C21" s="22"/>
      <c r="D21" s="22"/>
      <c r="E21" s="22"/>
      <c r="F21" s="44">
        <f t="shared" si="1"/>
        <v>0</v>
      </c>
      <c r="G21" s="22"/>
      <c r="H21" s="22"/>
      <c r="I21" s="22"/>
      <c r="J21" s="44">
        <f t="shared" si="8"/>
        <v>0</v>
      </c>
      <c r="K21" s="22"/>
      <c r="L21" s="22"/>
      <c r="M21" s="22"/>
      <c r="N21" s="44">
        <f t="shared" si="3"/>
        <v>0</v>
      </c>
      <c r="O21" s="21"/>
      <c r="P21" s="54">
        <f t="shared" si="9"/>
        <v>0</v>
      </c>
      <c r="Q21" s="22"/>
      <c r="R21" s="22"/>
      <c r="S21" s="22"/>
      <c r="T21" s="54">
        <f t="shared" si="11"/>
        <v>0</v>
      </c>
      <c r="U21" s="22"/>
      <c r="V21" s="22"/>
      <c r="W21" s="22"/>
      <c r="X21" s="54">
        <f t="shared" si="6"/>
        <v>0</v>
      </c>
      <c r="Y21" s="22"/>
      <c r="Z21" s="22"/>
      <c r="AA21" s="22"/>
      <c r="AB21" s="54">
        <f t="shared" si="7"/>
        <v>0</v>
      </c>
      <c r="AC21" s="18"/>
    </row>
    <row r="22" spans="1:29" s="9" customFormat="1" ht="14.25" x14ac:dyDescent="0.2">
      <c r="A22" s="21"/>
      <c r="B22" s="44">
        <f t="shared" si="10"/>
        <v>0</v>
      </c>
      <c r="C22" s="22"/>
      <c r="D22" s="22"/>
      <c r="E22" s="22"/>
      <c r="F22" s="44">
        <f t="shared" si="1"/>
        <v>0</v>
      </c>
      <c r="G22" s="22"/>
      <c r="H22" s="22"/>
      <c r="I22" s="22"/>
      <c r="J22" s="44">
        <f t="shared" si="8"/>
        <v>0</v>
      </c>
      <c r="K22" s="22"/>
      <c r="L22" s="22"/>
      <c r="M22" s="22"/>
      <c r="N22" s="44">
        <f t="shared" si="3"/>
        <v>0</v>
      </c>
      <c r="O22" s="21"/>
      <c r="P22" s="54">
        <f t="shared" si="9"/>
        <v>0</v>
      </c>
      <c r="Q22" s="22"/>
      <c r="R22" s="22"/>
      <c r="S22" s="22"/>
      <c r="T22" s="54">
        <f t="shared" si="11"/>
        <v>0</v>
      </c>
      <c r="U22" s="22"/>
      <c r="V22" s="22"/>
      <c r="W22" s="22"/>
      <c r="X22" s="54">
        <f t="shared" si="6"/>
        <v>0</v>
      </c>
      <c r="Y22" s="22"/>
      <c r="Z22" s="22"/>
      <c r="AA22" s="22"/>
      <c r="AB22" s="54">
        <f t="shared" si="7"/>
        <v>0</v>
      </c>
      <c r="AC22" s="18"/>
    </row>
    <row r="23" spans="1:29" s="9" customFormat="1" ht="14.25" x14ac:dyDescent="0.2">
      <c r="A23" s="21"/>
      <c r="B23" s="44">
        <f t="shared" si="10"/>
        <v>0</v>
      </c>
      <c r="C23" s="22"/>
      <c r="D23" s="22"/>
      <c r="E23" s="22"/>
      <c r="F23" s="44">
        <f t="shared" si="1"/>
        <v>0</v>
      </c>
      <c r="G23" s="22"/>
      <c r="H23" s="22"/>
      <c r="I23" s="22"/>
      <c r="J23" s="44">
        <f t="shared" si="8"/>
        <v>0</v>
      </c>
      <c r="K23" s="22"/>
      <c r="L23" s="22"/>
      <c r="M23" s="22"/>
      <c r="N23" s="44">
        <f t="shared" si="3"/>
        <v>0</v>
      </c>
      <c r="O23" s="21"/>
      <c r="P23" s="54">
        <f t="shared" si="9"/>
        <v>0</v>
      </c>
      <c r="Q23" s="22"/>
      <c r="R23" s="22"/>
      <c r="S23" s="22"/>
      <c r="T23" s="54">
        <f t="shared" si="11"/>
        <v>0</v>
      </c>
      <c r="U23" s="22"/>
      <c r="V23" s="22"/>
      <c r="W23" s="22"/>
      <c r="X23" s="54">
        <f t="shared" si="6"/>
        <v>0</v>
      </c>
      <c r="Y23" s="22"/>
      <c r="Z23" s="22"/>
      <c r="AA23" s="22"/>
      <c r="AB23" s="54">
        <f t="shared" si="7"/>
        <v>0</v>
      </c>
      <c r="AC23" s="18"/>
    </row>
    <row r="24" spans="1:29" s="9" customFormat="1" ht="14.25" x14ac:dyDescent="0.2">
      <c r="A24" s="21"/>
      <c r="B24" s="44">
        <f t="shared" si="10"/>
        <v>0</v>
      </c>
      <c r="C24" s="22"/>
      <c r="D24" s="22"/>
      <c r="E24" s="22"/>
      <c r="F24" s="44">
        <f t="shared" si="1"/>
        <v>0</v>
      </c>
      <c r="G24" s="22"/>
      <c r="H24" s="22"/>
      <c r="I24" s="22"/>
      <c r="J24" s="44">
        <f t="shared" si="8"/>
        <v>0</v>
      </c>
      <c r="K24" s="22"/>
      <c r="L24" s="22"/>
      <c r="M24" s="22"/>
      <c r="N24" s="44">
        <f t="shared" si="3"/>
        <v>0</v>
      </c>
      <c r="O24" s="21"/>
      <c r="P24" s="54">
        <f t="shared" si="9"/>
        <v>0</v>
      </c>
      <c r="Q24" s="22"/>
      <c r="R24" s="22"/>
      <c r="S24" s="22"/>
      <c r="T24" s="54">
        <f t="shared" si="11"/>
        <v>0</v>
      </c>
      <c r="U24" s="22"/>
      <c r="V24" s="22"/>
      <c r="W24" s="22"/>
      <c r="X24" s="54">
        <f t="shared" si="6"/>
        <v>0</v>
      </c>
      <c r="Y24" s="22"/>
      <c r="Z24" s="22"/>
      <c r="AA24" s="22"/>
      <c r="AB24" s="54">
        <f t="shared" si="7"/>
        <v>0</v>
      </c>
      <c r="AC24" s="18"/>
    </row>
    <row r="25" spans="1:29" s="9" customFormat="1" ht="14.25" x14ac:dyDescent="0.2">
      <c r="A25" s="21"/>
      <c r="B25" s="46">
        <f t="shared" si="10"/>
        <v>0</v>
      </c>
      <c r="C25" s="25"/>
      <c r="D25" s="25"/>
      <c r="E25" s="25"/>
      <c r="F25" s="46">
        <f t="shared" si="1"/>
        <v>0</v>
      </c>
      <c r="G25" s="25"/>
      <c r="H25" s="25"/>
      <c r="I25" s="25"/>
      <c r="J25" s="46">
        <f t="shared" si="8"/>
        <v>0</v>
      </c>
      <c r="K25" s="25"/>
      <c r="L25" s="25"/>
      <c r="M25" s="25"/>
      <c r="N25" s="46">
        <f t="shared" si="3"/>
        <v>0</v>
      </c>
      <c r="O25" s="21"/>
      <c r="P25" s="55">
        <f t="shared" si="9"/>
        <v>0</v>
      </c>
      <c r="Q25" s="25"/>
      <c r="R25" s="25"/>
      <c r="S25" s="25"/>
      <c r="T25" s="55">
        <f t="shared" si="11"/>
        <v>0</v>
      </c>
      <c r="U25" s="25"/>
      <c r="V25" s="25"/>
      <c r="W25" s="25"/>
      <c r="X25" s="55">
        <f t="shared" si="6"/>
        <v>0</v>
      </c>
      <c r="Y25" s="25"/>
      <c r="Z25" s="25"/>
      <c r="AA25" s="25"/>
      <c r="AB25" s="55">
        <f t="shared" si="7"/>
        <v>0</v>
      </c>
      <c r="AC25" s="18"/>
    </row>
    <row r="26" spans="1:29" s="9" customFormat="1" ht="14.25" x14ac:dyDescent="0.2">
      <c r="A26" s="31" t="s">
        <v>34</v>
      </c>
      <c r="B26" s="42">
        <f t="shared" ref="B26:N26" si="12">SUM(B9:B25)</f>
        <v>3</v>
      </c>
      <c r="C26" s="23">
        <f t="shared" si="12"/>
        <v>1</v>
      </c>
      <c r="D26" s="23">
        <f t="shared" si="12"/>
        <v>1</v>
      </c>
      <c r="E26" s="23">
        <f t="shared" si="12"/>
        <v>1</v>
      </c>
      <c r="F26" s="42">
        <f t="shared" si="12"/>
        <v>3</v>
      </c>
      <c r="G26" s="23">
        <f t="shared" si="12"/>
        <v>1</v>
      </c>
      <c r="H26" s="23">
        <f t="shared" si="12"/>
        <v>1</v>
      </c>
      <c r="I26" s="23">
        <f t="shared" si="12"/>
        <v>1</v>
      </c>
      <c r="J26" s="42">
        <f t="shared" si="12"/>
        <v>4</v>
      </c>
      <c r="K26" s="23">
        <f t="shared" si="12"/>
        <v>1</v>
      </c>
      <c r="L26" s="23">
        <f t="shared" si="12"/>
        <v>2</v>
      </c>
      <c r="M26" s="23">
        <f t="shared" si="12"/>
        <v>1</v>
      </c>
      <c r="N26" s="42">
        <f t="shared" si="12"/>
        <v>10</v>
      </c>
      <c r="O26" s="24"/>
      <c r="P26" s="57">
        <f t="shared" ref="P26:AB26" si="13">SUM(P9:P25)</f>
        <v>23</v>
      </c>
      <c r="Q26" s="23">
        <f t="shared" si="13"/>
        <v>3</v>
      </c>
      <c r="R26" s="23">
        <f t="shared" ref="R26" si="14">SUM(R9:R25)</f>
        <v>7</v>
      </c>
      <c r="S26" s="23">
        <f t="shared" si="13"/>
        <v>13</v>
      </c>
      <c r="T26" s="57">
        <f t="shared" si="13"/>
        <v>19</v>
      </c>
      <c r="U26" s="23">
        <f t="shared" si="13"/>
        <v>1</v>
      </c>
      <c r="V26" s="23">
        <f t="shared" ref="V26" si="15">SUM(V9:V25)</f>
        <v>6</v>
      </c>
      <c r="W26" s="23">
        <f t="shared" si="13"/>
        <v>12</v>
      </c>
      <c r="X26" s="57">
        <f t="shared" si="6"/>
        <v>26</v>
      </c>
      <c r="Y26" s="23">
        <f t="shared" si="13"/>
        <v>2</v>
      </c>
      <c r="Z26" s="23">
        <f t="shared" ref="Z26" si="16">SUM(Z9:Z25)</f>
        <v>9</v>
      </c>
      <c r="AA26" s="23">
        <f t="shared" si="13"/>
        <v>15</v>
      </c>
      <c r="AB26" s="57">
        <f t="shared" si="13"/>
        <v>68</v>
      </c>
      <c r="AC26" s="18"/>
    </row>
    <row r="27" spans="1:29" s="2" customFormat="1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 spans="1:29" s="2" customFormat="1" x14ac:dyDescent="0.25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</row>
    <row r="29" spans="1:29" s="20" customFormat="1" ht="14.25" x14ac:dyDescent="0.2">
      <c r="A29" s="26" t="s">
        <v>35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</row>
    <row r="30" spans="1:29" s="2" customFormat="1" x14ac:dyDescent="0.25">
      <c r="A30" s="3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</row>
    <row r="31" spans="1:29" s="20" customFormat="1" ht="14.25" x14ac:dyDescent="0.2">
      <c r="A31" s="40" t="s">
        <v>36</v>
      </c>
      <c r="B31" s="41">
        <v>4</v>
      </c>
      <c r="C31" s="19"/>
      <c r="D31" s="19"/>
      <c r="E31" s="19"/>
      <c r="F31" s="18"/>
      <c r="G31" s="19"/>
      <c r="H31" s="19"/>
      <c r="I31" s="19"/>
      <c r="J31" s="18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</row>
    <row r="32" spans="1:29" s="2" customFormat="1" x14ac:dyDescent="0.25">
      <c r="B32" s="19"/>
      <c r="C32" s="19"/>
      <c r="D32" s="19"/>
      <c r="E32" s="19"/>
      <c r="F32" s="18"/>
      <c r="G32" s="19"/>
      <c r="H32" s="19"/>
      <c r="I32" s="19"/>
      <c r="J32" s="18"/>
      <c r="K32" s="19"/>
      <c r="L32" s="19"/>
      <c r="M32" s="19"/>
      <c r="N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</row>
    <row r="33" spans="1:29" s="20" customFormat="1" ht="14.25" x14ac:dyDescent="0.2">
      <c r="A33" s="40" t="s">
        <v>37</v>
      </c>
      <c r="B33" s="41">
        <v>226</v>
      </c>
      <c r="C33" s="19"/>
      <c r="D33" s="19"/>
      <c r="E33" s="19"/>
      <c r="F33" s="18"/>
      <c r="G33" s="19"/>
      <c r="H33" s="19"/>
      <c r="I33" s="19"/>
      <c r="J33" s="18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1:29" s="2" customFormat="1" x14ac:dyDescent="0.25">
      <c r="B34" s="19"/>
      <c r="C34" s="19"/>
      <c r="D34" s="19"/>
      <c r="E34" s="19"/>
      <c r="F34" s="18"/>
      <c r="G34" s="19"/>
      <c r="H34" s="19"/>
      <c r="I34" s="19"/>
      <c r="J34" s="18"/>
      <c r="K34" s="19"/>
      <c r="L34" s="19"/>
      <c r="M34" s="19"/>
      <c r="N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</row>
    <row r="35" spans="1:29" s="2" customFormat="1" x14ac:dyDescent="0.25">
      <c r="B35" s="20"/>
      <c r="C35" s="20"/>
      <c r="D35" s="20"/>
      <c r="E35" s="20"/>
      <c r="F35" s="9"/>
      <c r="G35" s="20"/>
      <c r="H35" s="20"/>
      <c r="I35" s="20"/>
      <c r="J35" s="9"/>
      <c r="K35" s="20"/>
      <c r="L35" s="20"/>
      <c r="M35" s="20"/>
      <c r="N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9" s="2" customFormat="1" x14ac:dyDescent="0.25">
      <c r="B36" s="20"/>
      <c r="C36" s="20"/>
      <c r="D36" s="20"/>
      <c r="E36" s="20"/>
      <c r="F36" s="9"/>
      <c r="G36" s="20"/>
      <c r="H36" s="20"/>
      <c r="I36" s="20"/>
      <c r="J36" s="9"/>
      <c r="K36" s="20"/>
      <c r="L36" s="20"/>
      <c r="M36" s="20"/>
      <c r="N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9" s="2" customFormat="1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9" s="2" customFormat="1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9" s="2" customFormat="1" x14ac:dyDescent="0.2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9" s="2" customFormat="1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9" s="2" customFormat="1" x14ac:dyDescent="0.2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9"/>
      <c r="N41" s="9"/>
      <c r="O41"/>
      <c r="P41" s="9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9" s="2" customFormat="1" x14ac:dyDescent="0.2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9"/>
      <c r="N42" s="9"/>
      <c r="O42"/>
      <c r="P42" s="9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9" s="2" customFormat="1" x14ac:dyDescent="0.2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9"/>
      <c r="N43" s="9"/>
      <c r="O43"/>
      <c r="P43" s="9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9" s="2" customFormat="1" x14ac:dyDescent="0.2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9"/>
      <c r="N44" s="9"/>
      <c r="O44"/>
      <c r="P44" s="9"/>
      <c r="Q44" s="20"/>
      <c r="R44" s="20"/>
      <c r="S44" s="20"/>
      <c r="T44" s="9"/>
      <c r="U44" s="20"/>
      <c r="V44" s="20"/>
      <c r="W44" s="20"/>
      <c r="X44" s="9"/>
      <c r="Y44" s="20"/>
      <c r="Z44" s="20"/>
      <c r="AA44" s="20"/>
      <c r="AB44" s="20"/>
    </row>
    <row r="45" spans="1:29" x14ac:dyDescent="0.25">
      <c r="O45"/>
    </row>
    <row r="46" spans="1:29" x14ac:dyDescent="0.25">
      <c r="O46"/>
    </row>
    <row r="47" spans="1:29" x14ac:dyDescent="0.25">
      <c r="O47"/>
    </row>
    <row r="48" spans="1:29" x14ac:dyDescent="0.25">
      <c r="O48"/>
    </row>
    <row r="49" spans="15:25" x14ac:dyDescent="0.25">
      <c r="O49"/>
    </row>
    <row r="50" spans="15:25" x14ac:dyDescent="0.25">
      <c r="O50"/>
      <c r="Y50" s="9" t="s">
        <v>38</v>
      </c>
    </row>
    <row r="51" spans="15:25" x14ac:dyDescent="0.25">
      <c r="O51"/>
    </row>
    <row r="52" spans="15:25" x14ac:dyDescent="0.25">
      <c r="O52"/>
    </row>
    <row r="53" spans="15:25" x14ac:dyDescent="0.25">
      <c r="O53" s="2"/>
    </row>
    <row r="54" spans="15:25" x14ac:dyDescent="0.25">
      <c r="O54" s="2"/>
    </row>
    <row r="55" spans="15:25" x14ac:dyDescent="0.25">
      <c r="O55" s="2"/>
    </row>
    <row r="56" spans="15:25" x14ac:dyDescent="0.25">
      <c r="O56" s="2"/>
    </row>
    <row r="57" spans="15:25" x14ac:dyDescent="0.25">
      <c r="O57" s="2"/>
    </row>
    <row r="58" spans="15:25" x14ac:dyDescent="0.25">
      <c r="O58" s="2"/>
    </row>
    <row r="59" spans="15:25" x14ac:dyDescent="0.25">
      <c r="O59" s="2"/>
    </row>
    <row r="60" spans="15:25" x14ac:dyDescent="0.25">
      <c r="O60" s="2"/>
    </row>
    <row r="61" spans="15:25" x14ac:dyDescent="0.25">
      <c r="O61" s="2"/>
    </row>
    <row r="62" spans="15:25" x14ac:dyDescent="0.25">
      <c r="O62" s="2"/>
    </row>
    <row r="63" spans="15:25" x14ac:dyDescent="0.25">
      <c r="O63" s="2"/>
    </row>
    <row r="64" spans="15:25" x14ac:dyDescent="0.25">
      <c r="O64" s="2"/>
    </row>
    <row r="65" spans="15:15" x14ac:dyDescent="0.25">
      <c r="O65" s="2"/>
    </row>
    <row r="66" spans="15:15" x14ac:dyDescent="0.25">
      <c r="O66" s="2"/>
    </row>
    <row r="67" spans="15:15" x14ac:dyDescent="0.25">
      <c r="O67" s="2"/>
    </row>
    <row r="68" spans="15:15" x14ac:dyDescent="0.25">
      <c r="O68" s="2"/>
    </row>
    <row r="69" spans="15:15" x14ac:dyDescent="0.25">
      <c r="O69" s="2"/>
    </row>
    <row r="70" spans="15:15" x14ac:dyDescent="0.25">
      <c r="O70" s="2"/>
    </row>
    <row r="71" spans="15:15" x14ac:dyDescent="0.25">
      <c r="O71" s="2"/>
    </row>
    <row r="72" spans="15:15" x14ac:dyDescent="0.25">
      <c r="O72" s="2"/>
    </row>
    <row r="73" spans="15:15" x14ac:dyDescent="0.25">
      <c r="O73" s="2"/>
    </row>
    <row r="74" spans="15:15" x14ac:dyDescent="0.25">
      <c r="O74" s="2"/>
    </row>
    <row r="75" spans="15:15" x14ac:dyDescent="0.25">
      <c r="O75" s="2"/>
    </row>
    <row r="76" spans="15:15" x14ac:dyDescent="0.25">
      <c r="O76" s="2"/>
    </row>
    <row r="77" spans="15:15" x14ac:dyDescent="0.25">
      <c r="O77" s="2"/>
    </row>
    <row r="78" spans="15:15" x14ac:dyDescent="0.25">
      <c r="O78" s="2"/>
    </row>
    <row r="79" spans="15:15" x14ac:dyDescent="0.25">
      <c r="O79" s="2"/>
    </row>
    <row r="80" spans="15:15" x14ac:dyDescent="0.25">
      <c r="O80" s="2"/>
    </row>
    <row r="81" spans="15:15" x14ac:dyDescent="0.25">
      <c r="O81" s="2"/>
    </row>
    <row r="82" spans="15:15" x14ac:dyDescent="0.25">
      <c r="O82" s="2"/>
    </row>
    <row r="83" spans="15:15" x14ac:dyDescent="0.25">
      <c r="O83" s="2"/>
    </row>
    <row r="84" spans="15:15" x14ac:dyDescent="0.25">
      <c r="O84" s="2"/>
    </row>
    <row r="85" spans="15:15" x14ac:dyDescent="0.25">
      <c r="O85" s="2"/>
    </row>
    <row r="86" spans="15:15" x14ac:dyDescent="0.25">
      <c r="O86" s="2"/>
    </row>
    <row r="87" spans="15:15" x14ac:dyDescent="0.25">
      <c r="O87" s="2"/>
    </row>
    <row r="88" spans="15:15" x14ac:dyDescent="0.25">
      <c r="O88" s="2"/>
    </row>
    <row r="89" spans="15:15" x14ac:dyDescent="0.25">
      <c r="O89" s="2"/>
    </row>
    <row r="90" spans="15:15" x14ac:dyDescent="0.25">
      <c r="O90" s="2"/>
    </row>
    <row r="91" spans="15:15" x14ac:dyDescent="0.25">
      <c r="O91" s="2"/>
    </row>
    <row r="92" spans="15:15" x14ac:dyDescent="0.25">
      <c r="O92" s="2"/>
    </row>
    <row r="93" spans="15:15" x14ac:dyDescent="0.25">
      <c r="O93" s="2"/>
    </row>
    <row r="94" spans="15:15" x14ac:dyDescent="0.25">
      <c r="O94" s="2"/>
    </row>
    <row r="95" spans="15:15" x14ac:dyDescent="0.25">
      <c r="O95" s="2"/>
    </row>
    <row r="96" spans="15:15" x14ac:dyDescent="0.25">
      <c r="O96" s="2"/>
    </row>
    <row r="97" spans="15:15" x14ac:dyDescent="0.25">
      <c r="O97" s="2"/>
    </row>
    <row r="98" spans="15:15" x14ac:dyDescent="0.25">
      <c r="O98" s="2"/>
    </row>
    <row r="99" spans="15:15" x14ac:dyDescent="0.25">
      <c r="O99" s="2"/>
    </row>
    <row r="100" spans="15:15" x14ac:dyDescent="0.25">
      <c r="O100" s="2"/>
    </row>
    <row r="101" spans="15:15" x14ac:dyDescent="0.25">
      <c r="O101" s="2"/>
    </row>
    <row r="102" spans="15:15" x14ac:dyDescent="0.25">
      <c r="O102" s="2"/>
    </row>
    <row r="103" spans="15:15" x14ac:dyDescent="0.25">
      <c r="O103" s="2"/>
    </row>
    <row r="104" spans="15:15" x14ac:dyDescent="0.25">
      <c r="O104" s="2"/>
    </row>
    <row r="105" spans="15:15" x14ac:dyDescent="0.25">
      <c r="O105" s="2"/>
    </row>
    <row r="106" spans="15:15" x14ac:dyDescent="0.25">
      <c r="O106" s="2"/>
    </row>
    <row r="107" spans="15:15" x14ac:dyDescent="0.25">
      <c r="O107" s="2"/>
    </row>
    <row r="108" spans="15:15" x14ac:dyDescent="0.25">
      <c r="O108" s="2"/>
    </row>
    <row r="109" spans="15:15" x14ac:dyDescent="0.25">
      <c r="O109" s="2"/>
    </row>
    <row r="110" spans="15:15" x14ac:dyDescent="0.25">
      <c r="O110" s="2"/>
    </row>
    <row r="111" spans="15:15" x14ac:dyDescent="0.25">
      <c r="O111" s="2"/>
    </row>
    <row r="112" spans="15:15" x14ac:dyDescent="0.25">
      <c r="O112" s="2"/>
    </row>
    <row r="113" spans="15:15" x14ac:dyDescent="0.25">
      <c r="O113" s="2"/>
    </row>
    <row r="114" spans="15:15" x14ac:dyDescent="0.25">
      <c r="O114" s="2"/>
    </row>
    <row r="115" spans="15:15" x14ac:dyDescent="0.25">
      <c r="O115" s="2"/>
    </row>
    <row r="116" spans="15:15" x14ac:dyDescent="0.25">
      <c r="O116" s="2"/>
    </row>
    <row r="117" spans="15:15" x14ac:dyDescent="0.25">
      <c r="O117" s="2"/>
    </row>
    <row r="118" spans="15:15" x14ac:dyDescent="0.25">
      <c r="O118" s="2"/>
    </row>
    <row r="119" spans="15:15" x14ac:dyDescent="0.25">
      <c r="O119" s="2"/>
    </row>
    <row r="120" spans="15:15" x14ac:dyDescent="0.25">
      <c r="O120" s="2"/>
    </row>
    <row r="121" spans="15:15" x14ac:dyDescent="0.25">
      <c r="O121" s="2"/>
    </row>
    <row r="122" spans="15:15" x14ac:dyDescent="0.25">
      <c r="O122" s="2"/>
    </row>
    <row r="123" spans="15:15" x14ac:dyDescent="0.25">
      <c r="O123" s="2"/>
    </row>
    <row r="124" spans="15:15" x14ac:dyDescent="0.25">
      <c r="O124" s="2"/>
    </row>
    <row r="125" spans="15:15" x14ac:dyDescent="0.25">
      <c r="O125" s="2"/>
    </row>
    <row r="126" spans="15:15" x14ac:dyDescent="0.25">
      <c r="O126" s="2"/>
    </row>
    <row r="127" spans="15:15" x14ac:dyDescent="0.25">
      <c r="O127" s="2"/>
    </row>
    <row r="128" spans="15:15" x14ac:dyDescent="0.25">
      <c r="O128" s="2"/>
    </row>
    <row r="129" spans="15:15" x14ac:dyDescent="0.25">
      <c r="O129" s="2"/>
    </row>
    <row r="130" spans="15:15" x14ac:dyDescent="0.25">
      <c r="O130" s="2"/>
    </row>
    <row r="131" spans="15:15" x14ac:dyDescent="0.25">
      <c r="O131" s="2"/>
    </row>
    <row r="132" spans="15:15" x14ac:dyDescent="0.25">
      <c r="O132" s="2"/>
    </row>
    <row r="133" spans="15:15" x14ac:dyDescent="0.25">
      <c r="O133" s="2"/>
    </row>
    <row r="134" spans="15:15" x14ac:dyDescent="0.25">
      <c r="O134" s="2"/>
    </row>
    <row r="135" spans="15:15" x14ac:dyDescent="0.25">
      <c r="O135" s="2"/>
    </row>
    <row r="136" spans="15:15" x14ac:dyDescent="0.25">
      <c r="O136" s="2"/>
    </row>
    <row r="137" spans="15:15" x14ac:dyDescent="0.25">
      <c r="O137" s="2"/>
    </row>
    <row r="138" spans="15:15" x14ac:dyDescent="0.25">
      <c r="O138" s="2"/>
    </row>
    <row r="139" spans="15:15" x14ac:dyDescent="0.25">
      <c r="O139" s="2"/>
    </row>
    <row r="140" spans="15:15" x14ac:dyDescent="0.25">
      <c r="O140" s="2"/>
    </row>
    <row r="141" spans="15:15" x14ac:dyDescent="0.25">
      <c r="O141" s="2"/>
    </row>
    <row r="142" spans="15:15" x14ac:dyDescent="0.25">
      <c r="O142" s="2"/>
    </row>
    <row r="143" spans="15:15" x14ac:dyDescent="0.25">
      <c r="O143" s="2"/>
    </row>
    <row r="144" spans="15:15" x14ac:dyDescent="0.25">
      <c r="O144" s="2"/>
    </row>
    <row r="145" spans="15:15" x14ac:dyDescent="0.25">
      <c r="O145" s="2"/>
    </row>
    <row r="146" spans="15:15" x14ac:dyDescent="0.25">
      <c r="O146" s="2"/>
    </row>
    <row r="147" spans="15:15" x14ac:dyDescent="0.25">
      <c r="O147" s="2"/>
    </row>
    <row r="148" spans="15:15" x14ac:dyDescent="0.25">
      <c r="O148" s="2"/>
    </row>
    <row r="149" spans="15:15" x14ac:dyDescent="0.25">
      <c r="O149" s="2"/>
    </row>
    <row r="150" spans="15:15" x14ac:dyDescent="0.25">
      <c r="O150" s="2"/>
    </row>
    <row r="151" spans="15:15" x14ac:dyDescent="0.25">
      <c r="O151" s="2"/>
    </row>
    <row r="152" spans="15:15" x14ac:dyDescent="0.25">
      <c r="O152" s="2"/>
    </row>
    <row r="153" spans="15:15" x14ac:dyDescent="0.25">
      <c r="O153" s="2"/>
    </row>
    <row r="154" spans="15:15" x14ac:dyDescent="0.25">
      <c r="O154" s="2"/>
    </row>
    <row r="155" spans="15:15" x14ac:dyDescent="0.25">
      <c r="O155" s="2"/>
    </row>
    <row r="156" spans="15:15" x14ac:dyDescent="0.25">
      <c r="O156" s="2"/>
    </row>
    <row r="157" spans="15:15" x14ac:dyDescent="0.25">
      <c r="O157" s="2"/>
    </row>
    <row r="158" spans="15:15" x14ac:dyDescent="0.25">
      <c r="O158" s="2"/>
    </row>
    <row r="159" spans="15:15" x14ac:dyDescent="0.25">
      <c r="O159" s="2"/>
    </row>
    <row r="160" spans="15:15" x14ac:dyDescent="0.25">
      <c r="O160" s="2"/>
    </row>
    <row r="161" spans="15:15" x14ac:dyDescent="0.25">
      <c r="O161" s="2"/>
    </row>
    <row r="162" spans="15:15" x14ac:dyDescent="0.25">
      <c r="O162" s="2"/>
    </row>
    <row r="163" spans="15:15" x14ac:dyDescent="0.25">
      <c r="O163" s="2"/>
    </row>
    <row r="164" spans="15:15" x14ac:dyDescent="0.25">
      <c r="O164" s="2"/>
    </row>
    <row r="165" spans="15:15" x14ac:dyDescent="0.25">
      <c r="O165" s="2"/>
    </row>
    <row r="166" spans="15:15" x14ac:dyDescent="0.25">
      <c r="O166" s="2"/>
    </row>
    <row r="167" spans="15:15" x14ac:dyDescent="0.25">
      <c r="O167" s="2"/>
    </row>
    <row r="168" spans="15:15" x14ac:dyDescent="0.25">
      <c r="O168" s="2"/>
    </row>
    <row r="169" spans="15:15" x14ac:dyDescent="0.25">
      <c r="O169" s="2"/>
    </row>
    <row r="170" spans="15:15" x14ac:dyDescent="0.25">
      <c r="O170" s="2"/>
    </row>
    <row r="171" spans="15:15" x14ac:dyDescent="0.25">
      <c r="O171" s="2"/>
    </row>
    <row r="172" spans="15:15" x14ac:dyDescent="0.25">
      <c r="O172" s="2"/>
    </row>
    <row r="173" spans="15:15" x14ac:dyDescent="0.25">
      <c r="O173" s="2"/>
    </row>
    <row r="174" spans="15:15" x14ac:dyDescent="0.25">
      <c r="O174" s="2"/>
    </row>
    <row r="175" spans="15:15" x14ac:dyDescent="0.25">
      <c r="O175" s="2"/>
    </row>
    <row r="176" spans="15:15" x14ac:dyDescent="0.25">
      <c r="O176" s="2"/>
    </row>
    <row r="177" spans="15:15" x14ac:dyDescent="0.25">
      <c r="O177" s="2"/>
    </row>
    <row r="178" spans="15:15" x14ac:dyDescent="0.25">
      <c r="O178" s="2"/>
    </row>
    <row r="179" spans="15:15" x14ac:dyDescent="0.25">
      <c r="O179" s="2"/>
    </row>
    <row r="180" spans="15:15" x14ac:dyDescent="0.25">
      <c r="O180" s="2"/>
    </row>
    <row r="181" spans="15:15" x14ac:dyDescent="0.25">
      <c r="O181" s="2"/>
    </row>
    <row r="182" spans="15:15" x14ac:dyDescent="0.25">
      <c r="O182" s="2"/>
    </row>
    <row r="183" spans="15:15" x14ac:dyDescent="0.25">
      <c r="O183" s="2"/>
    </row>
    <row r="184" spans="15:15" x14ac:dyDescent="0.25">
      <c r="O184" s="2"/>
    </row>
    <row r="185" spans="15:15" x14ac:dyDescent="0.25">
      <c r="O185" s="2"/>
    </row>
    <row r="186" spans="15:15" x14ac:dyDescent="0.25">
      <c r="O186" s="2"/>
    </row>
    <row r="187" spans="15:15" x14ac:dyDescent="0.25">
      <c r="O187" s="2"/>
    </row>
    <row r="188" spans="15:15" x14ac:dyDescent="0.25">
      <c r="O188" s="2"/>
    </row>
    <row r="189" spans="15:15" x14ac:dyDescent="0.25">
      <c r="O189" s="2"/>
    </row>
    <row r="190" spans="15:15" x14ac:dyDescent="0.25">
      <c r="O190" s="2"/>
    </row>
    <row r="191" spans="15:15" x14ac:dyDescent="0.25">
      <c r="O191" s="2"/>
    </row>
    <row r="192" spans="15:15" x14ac:dyDescent="0.25">
      <c r="O192" s="2"/>
    </row>
    <row r="193" spans="15:15" x14ac:dyDescent="0.25">
      <c r="O193" s="2"/>
    </row>
    <row r="194" spans="15:15" x14ac:dyDescent="0.25">
      <c r="O194" s="2"/>
    </row>
    <row r="195" spans="15:15" x14ac:dyDescent="0.25">
      <c r="O195" s="2"/>
    </row>
    <row r="196" spans="15:15" x14ac:dyDescent="0.25">
      <c r="O196" s="2"/>
    </row>
    <row r="197" spans="15:15" x14ac:dyDescent="0.25">
      <c r="O197" s="2"/>
    </row>
    <row r="198" spans="15:15" x14ac:dyDescent="0.25">
      <c r="O198" s="2"/>
    </row>
    <row r="199" spans="15:15" x14ac:dyDescent="0.25">
      <c r="O199" s="2"/>
    </row>
    <row r="200" spans="15:15" x14ac:dyDescent="0.25">
      <c r="O200" s="2"/>
    </row>
    <row r="201" spans="15:15" x14ac:dyDescent="0.25">
      <c r="O201" s="2"/>
    </row>
    <row r="202" spans="15:15" x14ac:dyDescent="0.25">
      <c r="O202" s="2"/>
    </row>
    <row r="203" spans="15:15" x14ac:dyDescent="0.25">
      <c r="O203" s="2"/>
    </row>
    <row r="204" spans="15:15" x14ac:dyDescent="0.25">
      <c r="O204" s="2"/>
    </row>
    <row r="205" spans="15:15" x14ac:dyDescent="0.25">
      <c r="O205" s="2"/>
    </row>
    <row r="206" spans="15:15" x14ac:dyDescent="0.25">
      <c r="O206" s="2"/>
    </row>
    <row r="207" spans="15:15" x14ac:dyDescent="0.25">
      <c r="O207" s="2"/>
    </row>
    <row r="208" spans="15:15" x14ac:dyDescent="0.25">
      <c r="O208" s="2"/>
    </row>
    <row r="209" spans="15:15" x14ac:dyDescent="0.25">
      <c r="O209" s="2"/>
    </row>
    <row r="210" spans="15:15" x14ac:dyDescent="0.25">
      <c r="O210" s="2"/>
    </row>
    <row r="211" spans="15:15" x14ac:dyDescent="0.25">
      <c r="O211" s="2"/>
    </row>
    <row r="212" spans="15:15" x14ac:dyDescent="0.25">
      <c r="O212" s="2"/>
    </row>
    <row r="213" spans="15:15" x14ac:dyDescent="0.25">
      <c r="O213" s="2"/>
    </row>
    <row r="214" spans="15:15" x14ac:dyDescent="0.25">
      <c r="O214" s="2"/>
    </row>
    <row r="215" spans="15:15" x14ac:dyDescent="0.25">
      <c r="O215" s="2"/>
    </row>
    <row r="216" spans="15:15" x14ac:dyDescent="0.25">
      <c r="O216" s="2"/>
    </row>
    <row r="217" spans="15:15" x14ac:dyDescent="0.25">
      <c r="O217" s="2"/>
    </row>
    <row r="218" spans="15:15" x14ac:dyDescent="0.25">
      <c r="O218" s="2"/>
    </row>
    <row r="219" spans="15:15" x14ac:dyDescent="0.25">
      <c r="O219" s="2"/>
    </row>
    <row r="220" spans="15:15" x14ac:dyDescent="0.25">
      <c r="O220" s="2"/>
    </row>
    <row r="221" spans="15:15" x14ac:dyDescent="0.25">
      <c r="O221" s="2"/>
    </row>
    <row r="222" spans="15:15" x14ac:dyDescent="0.25">
      <c r="O222" s="2"/>
    </row>
    <row r="223" spans="15:15" x14ac:dyDescent="0.25">
      <c r="O223" s="2"/>
    </row>
    <row r="224" spans="15:15" x14ac:dyDescent="0.25">
      <c r="O224" s="2"/>
    </row>
    <row r="225" spans="15:15" x14ac:dyDescent="0.25">
      <c r="O225" s="2"/>
    </row>
    <row r="226" spans="15:15" x14ac:dyDescent="0.25">
      <c r="O226" s="2"/>
    </row>
    <row r="227" spans="15:15" x14ac:dyDescent="0.25">
      <c r="O227" s="2"/>
    </row>
    <row r="228" spans="15:15" x14ac:dyDescent="0.25">
      <c r="O228" s="2"/>
    </row>
    <row r="229" spans="15:15" x14ac:dyDescent="0.25">
      <c r="O229" s="2"/>
    </row>
    <row r="230" spans="15:15" x14ac:dyDescent="0.25">
      <c r="O230" s="2"/>
    </row>
    <row r="231" spans="15:15" x14ac:dyDescent="0.25">
      <c r="O231" s="2"/>
    </row>
    <row r="232" spans="15:15" x14ac:dyDescent="0.25">
      <c r="O232" s="2"/>
    </row>
    <row r="233" spans="15:15" x14ac:dyDescent="0.25">
      <c r="O233" s="2"/>
    </row>
    <row r="234" spans="15:15" x14ac:dyDescent="0.25">
      <c r="O234" s="2"/>
    </row>
    <row r="235" spans="15:15" x14ac:dyDescent="0.25">
      <c r="O235" s="2"/>
    </row>
    <row r="236" spans="15:15" x14ac:dyDescent="0.25">
      <c r="O236" s="2"/>
    </row>
    <row r="237" spans="15:15" x14ac:dyDescent="0.25">
      <c r="O237" s="2"/>
    </row>
    <row r="238" spans="15:15" x14ac:dyDescent="0.25">
      <c r="O238" s="2"/>
    </row>
    <row r="239" spans="15:15" x14ac:dyDescent="0.25">
      <c r="O239" s="2"/>
    </row>
    <row r="240" spans="15:15" x14ac:dyDescent="0.25">
      <c r="O240" s="2"/>
    </row>
    <row r="241" spans="15:15" x14ac:dyDescent="0.25">
      <c r="O241" s="2"/>
    </row>
    <row r="242" spans="15:15" x14ac:dyDescent="0.25">
      <c r="O242" s="2"/>
    </row>
    <row r="243" spans="15:15" x14ac:dyDescent="0.25">
      <c r="O243" s="2"/>
    </row>
    <row r="244" spans="15:15" x14ac:dyDescent="0.25">
      <c r="O244" s="2"/>
    </row>
    <row r="245" spans="15:15" x14ac:dyDescent="0.25">
      <c r="O245" s="2"/>
    </row>
    <row r="246" spans="15:15" x14ac:dyDescent="0.25">
      <c r="O246" s="2"/>
    </row>
    <row r="247" spans="15:15" x14ac:dyDescent="0.25">
      <c r="O247" s="2"/>
    </row>
    <row r="248" spans="15:15" x14ac:dyDescent="0.25">
      <c r="O248" s="2"/>
    </row>
    <row r="249" spans="15:15" x14ac:dyDescent="0.25">
      <c r="O249" s="2"/>
    </row>
    <row r="250" spans="15:15" x14ac:dyDescent="0.25">
      <c r="O250" s="2"/>
    </row>
    <row r="251" spans="15:15" x14ac:dyDescent="0.25">
      <c r="O251" s="2"/>
    </row>
    <row r="252" spans="15:15" x14ac:dyDescent="0.25">
      <c r="O252" s="2"/>
    </row>
    <row r="253" spans="15:15" x14ac:dyDescent="0.25">
      <c r="O253" s="2"/>
    </row>
    <row r="254" spans="15:15" x14ac:dyDescent="0.25">
      <c r="O254" s="2"/>
    </row>
    <row r="255" spans="15:15" x14ac:dyDescent="0.25">
      <c r="O255" s="2"/>
    </row>
    <row r="256" spans="15:15" x14ac:dyDescent="0.25">
      <c r="O256" s="2"/>
    </row>
    <row r="257" spans="15:15" x14ac:dyDescent="0.25">
      <c r="O257" s="2"/>
    </row>
    <row r="258" spans="15:15" x14ac:dyDescent="0.25">
      <c r="O258" s="2"/>
    </row>
    <row r="259" spans="15:15" x14ac:dyDescent="0.25">
      <c r="O259" s="2"/>
    </row>
    <row r="260" spans="15:15" x14ac:dyDescent="0.25">
      <c r="O260" s="2"/>
    </row>
    <row r="261" spans="15:15" x14ac:dyDescent="0.25">
      <c r="O261" s="2"/>
    </row>
    <row r="262" spans="15:15" x14ac:dyDescent="0.25">
      <c r="O262" s="2"/>
    </row>
    <row r="263" spans="15:15" x14ac:dyDescent="0.25">
      <c r="O263" s="2"/>
    </row>
    <row r="264" spans="15:15" x14ac:dyDescent="0.25">
      <c r="O264" s="2"/>
    </row>
    <row r="265" spans="15:15" x14ac:dyDescent="0.25">
      <c r="O265" s="2"/>
    </row>
    <row r="266" spans="15:15" x14ac:dyDescent="0.25">
      <c r="O266" s="2"/>
    </row>
    <row r="267" spans="15:15" x14ac:dyDescent="0.25">
      <c r="O267" s="2"/>
    </row>
    <row r="268" spans="15:15" x14ac:dyDescent="0.25">
      <c r="O268" s="2"/>
    </row>
    <row r="269" spans="15:15" x14ac:dyDescent="0.25">
      <c r="O269" s="2"/>
    </row>
    <row r="270" spans="15:15" x14ac:dyDescent="0.25">
      <c r="O270" s="2"/>
    </row>
    <row r="271" spans="15:15" x14ac:dyDescent="0.25">
      <c r="O271" s="2"/>
    </row>
    <row r="272" spans="15:15" x14ac:dyDescent="0.25">
      <c r="O272" s="2"/>
    </row>
    <row r="273" spans="15:15" x14ac:dyDescent="0.25">
      <c r="O273" s="2"/>
    </row>
    <row r="274" spans="15:15" x14ac:dyDescent="0.25">
      <c r="O274" s="2"/>
    </row>
    <row r="275" spans="15:15" x14ac:dyDescent="0.25">
      <c r="O275" s="2"/>
    </row>
    <row r="276" spans="15:15" x14ac:dyDescent="0.25">
      <c r="O276" s="2"/>
    </row>
    <row r="277" spans="15:15" x14ac:dyDescent="0.25">
      <c r="O277" s="2"/>
    </row>
    <row r="278" spans="15:15" x14ac:dyDescent="0.25">
      <c r="O278" s="2"/>
    </row>
    <row r="279" spans="15:15" x14ac:dyDescent="0.25">
      <c r="O279" s="2"/>
    </row>
    <row r="280" spans="15:15" x14ac:dyDescent="0.25">
      <c r="O280" s="2"/>
    </row>
    <row r="281" spans="15:15" x14ac:dyDescent="0.25">
      <c r="O281" s="2"/>
    </row>
    <row r="282" spans="15:15" x14ac:dyDescent="0.25">
      <c r="O282" s="2"/>
    </row>
    <row r="283" spans="15:15" x14ac:dyDescent="0.25">
      <c r="O283" s="2"/>
    </row>
    <row r="284" spans="15:15" x14ac:dyDescent="0.25">
      <c r="O284" s="2"/>
    </row>
    <row r="285" spans="15:15" x14ac:dyDescent="0.25">
      <c r="O285" s="2"/>
    </row>
    <row r="286" spans="15:15" x14ac:dyDescent="0.25">
      <c r="O286" s="2"/>
    </row>
    <row r="287" spans="15:15" x14ac:dyDescent="0.25">
      <c r="O287" s="2"/>
    </row>
    <row r="288" spans="15:15" x14ac:dyDescent="0.25">
      <c r="O288" s="2"/>
    </row>
    <row r="289" spans="15:15" x14ac:dyDescent="0.25">
      <c r="O289" s="2"/>
    </row>
    <row r="290" spans="15:15" x14ac:dyDescent="0.25">
      <c r="O290" s="2"/>
    </row>
    <row r="291" spans="15:15" x14ac:dyDescent="0.25">
      <c r="O291" s="2"/>
    </row>
    <row r="292" spans="15:15" x14ac:dyDescent="0.25">
      <c r="O292" s="2"/>
    </row>
    <row r="293" spans="15:15" x14ac:dyDescent="0.25">
      <c r="O293" s="2"/>
    </row>
    <row r="294" spans="15:15" x14ac:dyDescent="0.25">
      <c r="O294" s="2"/>
    </row>
    <row r="295" spans="15:15" x14ac:dyDescent="0.25">
      <c r="O295" s="2"/>
    </row>
    <row r="296" spans="15:15" x14ac:dyDescent="0.25">
      <c r="O296" s="2"/>
    </row>
    <row r="297" spans="15:15" x14ac:dyDescent="0.25">
      <c r="O297" s="2"/>
    </row>
    <row r="298" spans="15:15" x14ac:dyDescent="0.25">
      <c r="O298" s="2"/>
    </row>
    <row r="299" spans="15:15" x14ac:dyDescent="0.25">
      <c r="O299" s="2"/>
    </row>
    <row r="300" spans="15:15" x14ac:dyDescent="0.25">
      <c r="O300" s="2"/>
    </row>
    <row r="301" spans="15:15" x14ac:dyDescent="0.25">
      <c r="O301" s="2"/>
    </row>
    <row r="302" spans="15:15" x14ac:dyDescent="0.25">
      <c r="O302" s="2"/>
    </row>
    <row r="303" spans="15:15" x14ac:dyDescent="0.25">
      <c r="O303" s="2"/>
    </row>
    <row r="304" spans="15:15" x14ac:dyDescent="0.25">
      <c r="O304" s="2"/>
    </row>
    <row r="305" spans="15:15" x14ac:dyDescent="0.25">
      <c r="O305" s="2"/>
    </row>
    <row r="306" spans="15:15" x14ac:dyDescent="0.25">
      <c r="O306" s="2"/>
    </row>
    <row r="307" spans="15:15" x14ac:dyDescent="0.25">
      <c r="O307" s="2"/>
    </row>
    <row r="308" spans="15:15" x14ac:dyDescent="0.25">
      <c r="O308" s="2"/>
    </row>
    <row r="309" spans="15:15" x14ac:dyDescent="0.25">
      <c r="O309" s="2"/>
    </row>
    <row r="310" spans="15:15" x14ac:dyDescent="0.25">
      <c r="O310" s="2"/>
    </row>
    <row r="311" spans="15:15" x14ac:dyDescent="0.25">
      <c r="O311" s="2"/>
    </row>
    <row r="312" spans="15:15" x14ac:dyDescent="0.25">
      <c r="O312" s="2"/>
    </row>
    <row r="313" spans="15:15" x14ac:dyDescent="0.25">
      <c r="O313" s="2"/>
    </row>
    <row r="314" spans="15:15" x14ac:dyDescent="0.25">
      <c r="O314" s="2"/>
    </row>
    <row r="315" spans="15:15" x14ac:dyDescent="0.25">
      <c r="O315" s="2"/>
    </row>
    <row r="316" spans="15:15" x14ac:dyDescent="0.25">
      <c r="O316" s="2"/>
    </row>
    <row r="317" spans="15:15" x14ac:dyDescent="0.25">
      <c r="O317" s="2"/>
    </row>
    <row r="318" spans="15:15" x14ac:dyDescent="0.25">
      <c r="O318" s="2"/>
    </row>
    <row r="319" spans="15:15" x14ac:dyDescent="0.25">
      <c r="O319" s="2"/>
    </row>
    <row r="320" spans="15:15" x14ac:dyDescent="0.25">
      <c r="O320" s="2"/>
    </row>
    <row r="321" spans="15:15" x14ac:dyDescent="0.25">
      <c r="O321" s="2"/>
    </row>
    <row r="322" spans="15:15" x14ac:dyDescent="0.25">
      <c r="O322" s="2"/>
    </row>
    <row r="323" spans="15:15" x14ac:dyDescent="0.25">
      <c r="O323" s="2"/>
    </row>
    <row r="324" spans="15:15" x14ac:dyDescent="0.25">
      <c r="O324" s="2"/>
    </row>
    <row r="325" spans="15:15" x14ac:dyDescent="0.25">
      <c r="O325" s="2"/>
    </row>
    <row r="326" spans="15:15" x14ac:dyDescent="0.25">
      <c r="O326" s="2"/>
    </row>
    <row r="327" spans="15:15" x14ac:dyDescent="0.25">
      <c r="O327" s="2"/>
    </row>
    <row r="328" spans="15:15" x14ac:dyDescent="0.25">
      <c r="O328" s="2"/>
    </row>
    <row r="329" spans="15:15" x14ac:dyDescent="0.25">
      <c r="O329" s="2"/>
    </row>
    <row r="330" spans="15:15" x14ac:dyDescent="0.25">
      <c r="O330" s="2"/>
    </row>
    <row r="331" spans="15:15" x14ac:dyDescent="0.25">
      <c r="O331" s="2"/>
    </row>
    <row r="332" spans="15:15" x14ac:dyDescent="0.25">
      <c r="O332" s="2"/>
    </row>
    <row r="333" spans="15:15" x14ac:dyDescent="0.25">
      <c r="O333" s="2"/>
    </row>
    <row r="334" spans="15:15" x14ac:dyDescent="0.25">
      <c r="O334" s="2"/>
    </row>
    <row r="335" spans="15:15" x14ac:dyDescent="0.25">
      <c r="O335" s="2"/>
    </row>
    <row r="336" spans="15:15" x14ac:dyDescent="0.25">
      <c r="O336" s="2"/>
    </row>
    <row r="337" spans="15:15" x14ac:dyDescent="0.25">
      <c r="O337" s="2"/>
    </row>
    <row r="338" spans="15:15" x14ac:dyDescent="0.25">
      <c r="O338" s="2"/>
    </row>
    <row r="339" spans="15:15" x14ac:dyDescent="0.25">
      <c r="O339" s="2"/>
    </row>
    <row r="340" spans="15:15" x14ac:dyDescent="0.25">
      <c r="O340" s="2"/>
    </row>
    <row r="341" spans="15:15" x14ac:dyDescent="0.25">
      <c r="O341" s="2"/>
    </row>
    <row r="342" spans="15:15" x14ac:dyDescent="0.25">
      <c r="O342" s="2"/>
    </row>
    <row r="343" spans="15:15" x14ac:dyDescent="0.25">
      <c r="O343" s="2"/>
    </row>
    <row r="344" spans="15:15" x14ac:dyDescent="0.25">
      <c r="O344" s="2"/>
    </row>
    <row r="345" spans="15:15" x14ac:dyDescent="0.25">
      <c r="O345" s="2"/>
    </row>
    <row r="346" spans="15:15" x14ac:dyDescent="0.25">
      <c r="O346" s="2"/>
    </row>
    <row r="347" spans="15:15" x14ac:dyDescent="0.25">
      <c r="O347" s="2"/>
    </row>
    <row r="348" spans="15:15" x14ac:dyDescent="0.25">
      <c r="O348" s="2"/>
    </row>
    <row r="349" spans="15:15" x14ac:dyDescent="0.25">
      <c r="O349" s="2"/>
    </row>
    <row r="350" spans="15:15" x14ac:dyDescent="0.25">
      <c r="O350" s="2"/>
    </row>
    <row r="351" spans="15:15" x14ac:dyDescent="0.25">
      <c r="O351" s="2"/>
    </row>
    <row r="352" spans="15:15" x14ac:dyDescent="0.25">
      <c r="O352" s="2"/>
    </row>
    <row r="353" spans="15:15" x14ac:dyDescent="0.25">
      <c r="O353" s="2"/>
    </row>
    <row r="354" spans="15:15" x14ac:dyDescent="0.25">
      <c r="O354" s="2"/>
    </row>
    <row r="355" spans="15:15" x14ac:dyDescent="0.25">
      <c r="O355" s="2"/>
    </row>
    <row r="356" spans="15:15" x14ac:dyDescent="0.25">
      <c r="O356" s="2"/>
    </row>
    <row r="357" spans="15:15" x14ac:dyDescent="0.25">
      <c r="O357" s="2"/>
    </row>
    <row r="358" spans="15:15" x14ac:dyDescent="0.25">
      <c r="O358" s="2"/>
    </row>
    <row r="359" spans="15:15" x14ac:dyDescent="0.25">
      <c r="O359" s="2"/>
    </row>
    <row r="360" spans="15:15" x14ac:dyDescent="0.25">
      <c r="O360" s="2"/>
    </row>
    <row r="361" spans="15:15" x14ac:dyDescent="0.25">
      <c r="O361" s="2"/>
    </row>
    <row r="362" spans="15:15" x14ac:dyDescent="0.25">
      <c r="O362" s="2"/>
    </row>
    <row r="363" spans="15:15" x14ac:dyDescent="0.25">
      <c r="O363" s="2"/>
    </row>
    <row r="364" spans="15:15" x14ac:dyDescent="0.25">
      <c r="O364" s="2"/>
    </row>
    <row r="365" spans="15:15" x14ac:dyDescent="0.25">
      <c r="O365" s="2"/>
    </row>
    <row r="366" spans="15:15" x14ac:dyDescent="0.25">
      <c r="O366" s="2"/>
    </row>
    <row r="367" spans="15:15" x14ac:dyDescent="0.25">
      <c r="O367" s="2"/>
    </row>
    <row r="368" spans="15:15" x14ac:dyDescent="0.25">
      <c r="O368" s="2"/>
    </row>
    <row r="369" spans="15:15" x14ac:dyDescent="0.25">
      <c r="O369" s="2"/>
    </row>
    <row r="370" spans="15:15" x14ac:dyDescent="0.25">
      <c r="O370" s="2"/>
    </row>
    <row r="371" spans="15:15" x14ac:dyDescent="0.25">
      <c r="O371" s="2"/>
    </row>
    <row r="372" spans="15:15" x14ac:dyDescent="0.25">
      <c r="O372" s="2"/>
    </row>
    <row r="373" spans="15:15" x14ac:dyDescent="0.25">
      <c r="O373" s="2"/>
    </row>
    <row r="374" spans="15:15" x14ac:dyDescent="0.25">
      <c r="O374" s="2"/>
    </row>
    <row r="375" spans="15:15" x14ac:dyDescent="0.25">
      <c r="O375" s="2"/>
    </row>
    <row r="376" spans="15:15" x14ac:dyDescent="0.25">
      <c r="O376" s="2"/>
    </row>
    <row r="377" spans="15:15" x14ac:dyDescent="0.25">
      <c r="O377" s="2"/>
    </row>
    <row r="378" spans="15:15" x14ac:dyDescent="0.25">
      <c r="O378" s="2"/>
    </row>
    <row r="379" spans="15:15" x14ac:dyDescent="0.25">
      <c r="O379" s="2"/>
    </row>
    <row r="380" spans="15:15" x14ac:dyDescent="0.25">
      <c r="O380" s="2"/>
    </row>
    <row r="381" spans="15:15" x14ac:dyDescent="0.25">
      <c r="O381" s="2"/>
    </row>
    <row r="382" spans="15:15" x14ac:dyDescent="0.25">
      <c r="O382" s="2"/>
    </row>
    <row r="383" spans="15:15" x14ac:dyDescent="0.25">
      <c r="O383" s="2"/>
    </row>
    <row r="384" spans="15:15" x14ac:dyDescent="0.25">
      <c r="O384" s="2"/>
    </row>
    <row r="385" spans="15:15" x14ac:dyDescent="0.25">
      <c r="O385" s="2"/>
    </row>
    <row r="386" spans="15:15" x14ac:dyDescent="0.25">
      <c r="O386" s="2"/>
    </row>
    <row r="387" spans="15:15" x14ac:dyDescent="0.25">
      <c r="O387" s="2"/>
    </row>
    <row r="388" spans="15:15" x14ac:dyDescent="0.25">
      <c r="O388" s="2"/>
    </row>
    <row r="389" spans="15:15" x14ac:dyDescent="0.25">
      <c r="O389" s="2"/>
    </row>
    <row r="390" spans="15:15" x14ac:dyDescent="0.25">
      <c r="O390" s="2"/>
    </row>
    <row r="391" spans="15:15" x14ac:dyDescent="0.25">
      <c r="O391" s="2"/>
    </row>
    <row r="392" spans="15:15" x14ac:dyDescent="0.25">
      <c r="O392" s="2"/>
    </row>
    <row r="393" spans="15:15" x14ac:dyDescent="0.25">
      <c r="O393" s="2"/>
    </row>
    <row r="394" spans="15:15" x14ac:dyDescent="0.25">
      <c r="O394" s="2"/>
    </row>
    <row r="395" spans="15:15" x14ac:dyDescent="0.25">
      <c r="O395" s="2"/>
    </row>
    <row r="396" spans="15:15" x14ac:dyDescent="0.25">
      <c r="O396" s="2"/>
    </row>
    <row r="397" spans="15:15" x14ac:dyDescent="0.25">
      <c r="O397" s="2"/>
    </row>
    <row r="398" spans="15:15" x14ac:dyDescent="0.25">
      <c r="O398" s="2"/>
    </row>
    <row r="399" spans="15:15" x14ac:dyDescent="0.25">
      <c r="O399" s="2"/>
    </row>
    <row r="400" spans="15:15" x14ac:dyDescent="0.25">
      <c r="O400" s="2"/>
    </row>
    <row r="401" spans="15:15" x14ac:dyDescent="0.25">
      <c r="O401" s="2"/>
    </row>
    <row r="402" spans="15:15" x14ac:dyDescent="0.25">
      <c r="O402" s="2"/>
    </row>
    <row r="403" spans="15:15" x14ac:dyDescent="0.25">
      <c r="O403" s="2"/>
    </row>
    <row r="404" spans="15:15" x14ac:dyDescent="0.25">
      <c r="O404" s="2"/>
    </row>
    <row r="405" spans="15:15" x14ac:dyDescent="0.25">
      <c r="O405" s="2"/>
    </row>
    <row r="406" spans="15:15" x14ac:dyDescent="0.25">
      <c r="O406" s="2"/>
    </row>
    <row r="407" spans="15:15" x14ac:dyDescent="0.25">
      <c r="O407" s="2"/>
    </row>
    <row r="408" spans="15:15" x14ac:dyDescent="0.25">
      <c r="O408" s="2"/>
    </row>
    <row r="409" spans="15:15" x14ac:dyDescent="0.25">
      <c r="O409" s="2"/>
    </row>
    <row r="410" spans="15:15" x14ac:dyDescent="0.25">
      <c r="O410" s="2"/>
    </row>
    <row r="411" spans="15:15" x14ac:dyDescent="0.25">
      <c r="O411" s="2"/>
    </row>
    <row r="412" spans="15:15" x14ac:dyDescent="0.25">
      <c r="O412" s="2"/>
    </row>
    <row r="413" spans="15:15" x14ac:dyDescent="0.25">
      <c r="O413" s="2"/>
    </row>
    <row r="414" spans="15:15" x14ac:dyDescent="0.25">
      <c r="O414" s="2"/>
    </row>
    <row r="415" spans="15:15" x14ac:dyDescent="0.25">
      <c r="O415" s="2"/>
    </row>
    <row r="416" spans="15:15" x14ac:dyDescent="0.25">
      <c r="O416" s="2"/>
    </row>
    <row r="417" spans="15:15" x14ac:dyDescent="0.25">
      <c r="O417" s="2"/>
    </row>
    <row r="418" spans="15:15" x14ac:dyDescent="0.25">
      <c r="O418" s="2"/>
    </row>
    <row r="419" spans="15:15" x14ac:dyDescent="0.25">
      <c r="O419" s="2"/>
    </row>
    <row r="420" spans="15:15" x14ac:dyDescent="0.25">
      <c r="O420" s="2"/>
    </row>
    <row r="421" spans="15:15" x14ac:dyDescent="0.25">
      <c r="O421" s="2"/>
    </row>
    <row r="422" spans="15:15" x14ac:dyDescent="0.25">
      <c r="O422" s="2"/>
    </row>
    <row r="423" spans="15:15" x14ac:dyDescent="0.25">
      <c r="O423" s="2"/>
    </row>
    <row r="424" spans="15:15" x14ac:dyDescent="0.25">
      <c r="O424" s="2"/>
    </row>
    <row r="425" spans="15:15" x14ac:dyDescent="0.25">
      <c r="O425" s="2"/>
    </row>
    <row r="426" spans="15:15" x14ac:dyDescent="0.25">
      <c r="O426" s="2"/>
    </row>
    <row r="427" spans="15:15" x14ac:dyDescent="0.25">
      <c r="O427" s="2"/>
    </row>
    <row r="428" spans="15:15" x14ac:dyDescent="0.25">
      <c r="O428" s="2"/>
    </row>
    <row r="429" spans="15:15" x14ac:dyDescent="0.25">
      <c r="O429" s="2"/>
    </row>
    <row r="430" spans="15:15" x14ac:dyDescent="0.25">
      <c r="O430" s="2"/>
    </row>
    <row r="431" spans="15:15" x14ac:dyDescent="0.25">
      <c r="O431" s="2"/>
    </row>
    <row r="432" spans="15:15" x14ac:dyDescent="0.25">
      <c r="O432" s="2"/>
    </row>
    <row r="433" spans="15:15" x14ac:dyDescent="0.25">
      <c r="O433" s="2"/>
    </row>
    <row r="434" spans="15:15" x14ac:dyDescent="0.25">
      <c r="O434" s="2"/>
    </row>
    <row r="435" spans="15:15" x14ac:dyDescent="0.25">
      <c r="O435" s="2"/>
    </row>
    <row r="436" spans="15:15" x14ac:dyDescent="0.25">
      <c r="O436" s="2"/>
    </row>
    <row r="437" spans="15:15" x14ac:dyDescent="0.25">
      <c r="O437" s="2"/>
    </row>
    <row r="438" spans="15:15" x14ac:dyDescent="0.25">
      <c r="O438" s="2"/>
    </row>
    <row r="439" spans="15:15" x14ac:dyDescent="0.25">
      <c r="O439" s="2"/>
    </row>
    <row r="440" spans="15:15" x14ac:dyDescent="0.25">
      <c r="O440" s="2"/>
    </row>
    <row r="441" spans="15:15" x14ac:dyDescent="0.25">
      <c r="O441" s="2"/>
    </row>
    <row r="442" spans="15:15" x14ac:dyDescent="0.25">
      <c r="O442" s="2"/>
    </row>
    <row r="443" spans="15:15" x14ac:dyDescent="0.25">
      <c r="O443" s="2"/>
    </row>
    <row r="444" spans="15:15" x14ac:dyDescent="0.25">
      <c r="O444" s="2"/>
    </row>
    <row r="445" spans="15:15" x14ac:dyDescent="0.25">
      <c r="O445" s="2"/>
    </row>
    <row r="446" spans="15:15" x14ac:dyDescent="0.25">
      <c r="O446" s="2"/>
    </row>
    <row r="447" spans="15:15" x14ac:dyDescent="0.25">
      <c r="O447" s="2"/>
    </row>
    <row r="448" spans="15:15" x14ac:dyDescent="0.25">
      <c r="O448" s="2"/>
    </row>
    <row r="449" spans="15:15" x14ac:dyDescent="0.25">
      <c r="O449" s="2"/>
    </row>
    <row r="450" spans="15:15" x14ac:dyDescent="0.25">
      <c r="O450" s="2"/>
    </row>
    <row r="451" spans="15:15" x14ac:dyDescent="0.25">
      <c r="O451" s="2"/>
    </row>
    <row r="452" spans="15:15" x14ac:dyDescent="0.25">
      <c r="O452" s="2"/>
    </row>
    <row r="453" spans="15:15" x14ac:dyDescent="0.25">
      <c r="O453" s="2"/>
    </row>
    <row r="454" spans="15:15" x14ac:dyDescent="0.25">
      <c r="O454" s="2"/>
    </row>
    <row r="455" spans="15:15" x14ac:dyDescent="0.25">
      <c r="O455" s="2"/>
    </row>
    <row r="456" spans="15:15" x14ac:dyDescent="0.25">
      <c r="O456" s="2"/>
    </row>
    <row r="457" spans="15:15" x14ac:dyDescent="0.25">
      <c r="O457" s="2"/>
    </row>
    <row r="458" spans="15:15" x14ac:dyDescent="0.25">
      <c r="O458" s="2"/>
    </row>
    <row r="459" spans="15:15" x14ac:dyDescent="0.25">
      <c r="O459" s="2"/>
    </row>
    <row r="460" spans="15:15" x14ac:dyDescent="0.25">
      <c r="O460" s="2"/>
    </row>
    <row r="461" spans="15:15" x14ac:dyDescent="0.25">
      <c r="O461" s="2"/>
    </row>
    <row r="462" spans="15:15" x14ac:dyDescent="0.25">
      <c r="O462" s="2"/>
    </row>
    <row r="463" spans="15:15" x14ac:dyDescent="0.25">
      <c r="O463" s="2"/>
    </row>
    <row r="464" spans="15:15" x14ac:dyDescent="0.25">
      <c r="O464" s="2"/>
    </row>
    <row r="465" spans="15:15" x14ac:dyDescent="0.25">
      <c r="O465" s="2"/>
    </row>
    <row r="466" spans="15:15" x14ac:dyDescent="0.25">
      <c r="O466" s="2"/>
    </row>
    <row r="467" spans="15:15" x14ac:dyDescent="0.25">
      <c r="O467" s="2"/>
    </row>
    <row r="468" spans="15:15" x14ac:dyDescent="0.25">
      <c r="O468" s="2"/>
    </row>
    <row r="469" spans="15:15" x14ac:dyDescent="0.25">
      <c r="O469" s="2"/>
    </row>
    <row r="470" spans="15:15" x14ac:dyDescent="0.25">
      <c r="O470" s="2"/>
    </row>
    <row r="471" spans="15:15" x14ac:dyDescent="0.25">
      <c r="O471" s="2"/>
    </row>
    <row r="472" spans="15:15" x14ac:dyDescent="0.25">
      <c r="O472" s="2"/>
    </row>
    <row r="473" spans="15:15" x14ac:dyDescent="0.25">
      <c r="O473" s="2"/>
    </row>
    <row r="474" spans="15:15" x14ac:dyDescent="0.25">
      <c r="O474" s="2"/>
    </row>
    <row r="475" spans="15:15" x14ac:dyDescent="0.25">
      <c r="O475" s="2"/>
    </row>
    <row r="476" spans="15:15" x14ac:dyDescent="0.25">
      <c r="O476" s="2"/>
    </row>
    <row r="477" spans="15:15" x14ac:dyDescent="0.25">
      <c r="O477" s="2"/>
    </row>
    <row r="478" spans="15:15" x14ac:dyDescent="0.25">
      <c r="O478" s="2"/>
    </row>
    <row r="479" spans="15:15" x14ac:dyDescent="0.25">
      <c r="O479" s="2"/>
    </row>
    <row r="480" spans="15:15" x14ac:dyDescent="0.25">
      <c r="O480" s="2"/>
    </row>
    <row r="481" spans="15:15" x14ac:dyDescent="0.25">
      <c r="O481" s="2"/>
    </row>
    <row r="482" spans="15:15" x14ac:dyDescent="0.25">
      <c r="O482" s="2"/>
    </row>
    <row r="483" spans="15:15" x14ac:dyDescent="0.25">
      <c r="O483" s="2"/>
    </row>
    <row r="484" spans="15:15" x14ac:dyDescent="0.25">
      <c r="O484" s="2"/>
    </row>
    <row r="485" spans="15:15" x14ac:dyDescent="0.25">
      <c r="O485" s="2"/>
    </row>
    <row r="486" spans="15:15" x14ac:dyDescent="0.25">
      <c r="O486" s="2"/>
    </row>
    <row r="487" spans="15:15" x14ac:dyDescent="0.25">
      <c r="O487" s="2"/>
    </row>
    <row r="488" spans="15:15" x14ac:dyDescent="0.25">
      <c r="O488" s="2"/>
    </row>
    <row r="489" spans="15:15" x14ac:dyDescent="0.25">
      <c r="O489" s="2"/>
    </row>
    <row r="490" spans="15:15" x14ac:dyDescent="0.25">
      <c r="O490" s="2"/>
    </row>
    <row r="491" spans="15:15" x14ac:dyDescent="0.25">
      <c r="O491" s="2"/>
    </row>
    <row r="492" spans="15:15" x14ac:dyDescent="0.25">
      <c r="O492" s="2"/>
    </row>
    <row r="493" spans="15:15" x14ac:dyDescent="0.25">
      <c r="O493" s="2"/>
    </row>
    <row r="494" spans="15:15" x14ac:dyDescent="0.25">
      <c r="O494" s="2"/>
    </row>
    <row r="495" spans="15:15" x14ac:dyDescent="0.25">
      <c r="O495" s="2"/>
    </row>
    <row r="496" spans="15:15" x14ac:dyDescent="0.25">
      <c r="O496" s="2"/>
    </row>
    <row r="497" spans="15:15" x14ac:dyDescent="0.25">
      <c r="O497" s="2"/>
    </row>
    <row r="498" spans="15:15" x14ac:dyDescent="0.25">
      <c r="O498" s="2"/>
    </row>
    <row r="499" spans="15:15" x14ac:dyDescent="0.25">
      <c r="O499" s="2"/>
    </row>
    <row r="500" spans="15:15" x14ac:dyDescent="0.25">
      <c r="O500" s="2"/>
    </row>
    <row r="501" spans="15:15" x14ac:dyDescent="0.25">
      <c r="O501" s="2"/>
    </row>
    <row r="502" spans="15:15" x14ac:dyDescent="0.25">
      <c r="O502" s="2"/>
    </row>
    <row r="503" spans="15:15" x14ac:dyDescent="0.25">
      <c r="O503" s="2"/>
    </row>
    <row r="504" spans="15:15" x14ac:dyDescent="0.25">
      <c r="O504" s="2"/>
    </row>
    <row r="505" spans="15:15" x14ac:dyDescent="0.25">
      <c r="O505" s="2"/>
    </row>
    <row r="506" spans="15:15" x14ac:dyDescent="0.25">
      <c r="O506" s="2"/>
    </row>
    <row r="507" spans="15:15" x14ac:dyDescent="0.25">
      <c r="O507" s="2"/>
    </row>
    <row r="508" spans="15:15" x14ac:dyDescent="0.25">
      <c r="O508" s="2"/>
    </row>
    <row r="509" spans="15:15" x14ac:dyDescent="0.25">
      <c r="O509" s="2"/>
    </row>
    <row r="510" spans="15:15" x14ac:dyDescent="0.25">
      <c r="O510" s="2"/>
    </row>
    <row r="511" spans="15:15" x14ac:dyDescent="0.25">
      <c r="O511" s="2"/>
    </row>
    <row r="512" spans="15:15" x14ac:dyDescent="0.25">
      <c r="O512" s="2"/>
    </row>
    <row r="513" spans="15:15" x14ac:dyDescent="0.25">
      <c r="O513" s="2"/>
    </row>
    <row r="514" spans="15:15" x14ac:dyDescent="0.25">
      <c r="O514" s="2"/>
    </row>
    <row r="515" spans="15:15" x14ac:dyDescent="0.25">
      <c r="O515" s="2"/>
    </row>
    <row r="516" spans="15:15" x14ac:dyDescent="0.25">
      <c r="O516" s="2"/>
    </row>
    <row r="517" spans="15:15" x14ac:dyDescent="0.25">
      <c r="O517" s="2"/>
    </row>
    <row r="518" spans="15:15" x14ac:dyDescent="0.25">
      <c r="O518" s="2"/>
    </row>
    <row r="519" spans="15:15" x14ac:dyDescent="0.25">
      <c r="O519" s="2"/>
    </row>
    <row r="520" spans="15:15" x14ac:dyDescent="0.25">
      <c r="O520" s="2"/>
    </row>
    <row r="521" spans="15:15" x14ac:dyDescent="0.25">
      <c r="O521" s="2"/>
    </row>
    <row r="522" spans="15:15" x14ac:dyDescent="0.25">
      <c r="O522" s="2"/>
    </row>
    <row r="523" spans="15:15" x14ac:dyDescent="0.25">
      <c r="O523" s="2"/>
    </row>
    <row r="524" spans="15:15" x14ac:dyDescent="0.25">
      <c r="O524" s="2"/>
    </row>
    <row r="525" spans="15:15" x14ac:dyDescent="0.25">
      <c r="O525" s="2"/>
    </row>
    <row r="526" spans="15:15" x14ac:dyDescent="0.25">
      <c r="O526" s="2"/>
    </row>
    <row r="527" spans="15:15" x14ac:dyDescent="0.25">
      <c r="O527" s="2"/>
    </row>
    <row r="528" spans="15:15" x14ac:dyDescent="0.25">
      <c r="O528" s="2"/>
    </row>
    <row r="529" spans="15:15" x14ac:dyDescent="0.25">
      <c r="O529" s="2"/>
    </row>
    <row r="530" spans="15:15" x14ac:dyDescent="0.25">
      <c r="O530" s="2"/>
    </row>
    <row r="531" spans="15:15" x14ac:dyDescent="0.25">
      <c r="O531" s="2"/>
    </row>
    <row r="532" spans="15:15" x14ac:dyDescent="0.25">
      <c r="O532" s="2"/>
    </row>
    <row r="533" spans="15:15" x14ac:dyDescent="0.25">
      <c r="O533" s="2"/>
    </row>
    <row r="534" spans="15:15" x14ac:dyDescent="0.25">
      <c r="O534" s="2"/>
    </row>
    <row r="535" spans="15:15" x14ac:dyDescent="0.25">
      <c r="O535" s="2"/>
    </row>
    <row r="536" spans="15:15" x14ac:dyDescent="0.25">
      <c r="O536" s="2"/>
    </row>
    <row r="537" spans="15:15" x14ac:dyDescent="0.25">
      <c r="O537" s="2"/>
    </row>
    <row r="538" spans="15:15" x14ac:dyDescent="0.25">
      <c r="O538" s="2"/>
    </row>
    <row r="539" spans="15:15" x14ac:dyDescent="0.25">
      <c r="O539" s="2"/>
    </row>
    <row r="540" spans="15:15" x14ac:dyDescent="0.25">
      <c r="O540" s="2"/>
    </row>
    <row r="541" spans="15:15" x14ac:dyDescent="0.25">
      <c r="O541" s="2"/>
    </row>
    <row r="542" spans="15:15" x14ac:dyDescent="0.25">
      <c r="O542" s="2"/>
    </row>
    <row r="543" spans="15:15" x14ac:dyDescent="0.25">
      <c r="O543" s="2"/>
    </row>
    <row r="544" spans="15:15" x14ac:dyDescent="0.25">
      <c r="O544" s="2"/>
    </row>
    <row r="545" spans="15:15" x14ac:dyDescent="0.25">
      <c r="O545" s="2"/>
    </row>
    <row r="546" spans="15:15" x14ac:dyDescent="0.25">
      <c r="O546" s="2"/>
    </row>
    <row r="547" spans="15:15" x14ac:dyDescent="0.25">
      <c r="O547" s="2"/>
    </row>
    <row r="548" spans="15:15" x14ac:dyDescent="0.25">
      <c r="O548" s="2"/>
    </row>
    <row r="549" spans="15:15" x14ac:dyDescent="0.25">
      <c r="O549" s="2"/>
    </row>
    <row r="550" spans="15:15" x14ac:dyDescent="0.25">
      <c r="O550" s="2"/>
    </row>
    <row r="551" spans="15:15" x14ac:dyDescent="0.25">
      <c r="O551" s="2"/>
    </row>
    <row r="552" spans="15:15" x14ac:dyDescent="0.25">
      <c r="O552" s="2"/>
    </row>
    <row r="553" spans="15:15" x14ac:dyDescent="0.25">
      <c r="O553" s="2"/>
    </row>
    <row r="554" spans="15:15" x14ac:dyDescent="0.25">
      <c r="O554" s="2"/>
    </row>
    <row r="555" spans="15:15" x14ac:dyDescent="0.25">
      <c r="O555" s="2"/>
    </row>
    <row r="556" spans="15:15" x14ac:dyDescent="0.25">
      <c r="O556" s="2"/>
    </row>
    <row r="557" spans="15:15" x14ac:dyDescent="0.25">
      <c r="O557" s="2"/>
    </row>
    <row r="558" spans="15:15" x14ac:dyDescent="0.25">
      <c r="O558" s="2"/>
    </row>
    <row r="559" spans="15:15" x14ac:dyDescent="0.25">
      <c r="O559" s="2"/>
    </row>
    <row r="560" spans="15:15" x14ac:dyDescent="0.25">
      <c r="O560" s="2"/>
    </row>
    <row r="561" spans="15:15" x14ac:dyDescent="0.25">
      <c r="O561" s="2"/>
    </row>
    <row r="562" spans="15:15" x14ac:dyDescent="0.25">
      <c r="O562" s="2"/>
    </row>
    <row r="563" spans="15:15" x14ac:dyDescent="0.25">
      <c r="O563" s="2"/>
    </row>
    <row r="564" spans="15:15" x14ac:dyDescent="0.25">
      <c r="O564" s="2"/>
    </row>
    <row r="565" spans="15:15" x14ac:dyDescent="0.25">
      <c r="O565" s="2"/>
    </row>
    <row r="566" spans="15:15" x14ac:dyDescent="0.25">
      <c r="O566" s="2"/>
    </row>
    <row r="567" spans="15:15" x14ac:dyDescent="0.25">
      <c r="O567" s="2"/>
    </row>
    <row r="568" spans="15:15" x14ac:dyDescent="0.25">
      <c r="O568" s="2"/>
    </row>
    <row r="569" spans="15:15" x14ac:dyDescent="0.25">
      <c r="O569" s="2"/>
    </row>
    <row r="570" spans="15:15" x14ac:dyDescent="0.25">
      <c r="O570" s="2"/>
    </row>
    <row r="571" spans="15:15" x14ac:dyDescent="0.25">
      <c r="O571" s="2"/>
    </row>
    <row r="572" spans="15:15" x14ac:dyDescent="0.25">
      <c r="O572" s="2"/>
    </row>
    <row r="573" spans="15:15" x14ac:dyDescent="0.25">
      <c r="O573" s="2"/>
    </row>
  </sheetData>
  <pageMargins left="0.70866141732283472" right="0.70866141732283472" top="0.78740157480314965" bottom="0.78740157480314965" header="0.31496062992125984" footer="0.31496062992125984"/>
  <pageSetup paperSize="9" scale="54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I17"/>
  <sheetViews>
    <sheetView showGridLines="0" zoomScaleNormal="100" workbookViewId="0"/>
  </sheetViews>
  <sheetFormatPr baseColWidth="10" defaultColWidth="25.28515625" defaultRowHeight="15" x14ac:dyDescent="0.25"/>
  <cols>
    <col min="1" max="1" width="49" style="9" customWidth="1"/>
    <col min="2" max="5" width="32.7109375" style="9" customWidth="1"/>
  </cols>
  <sheetData>
    <row r="1" spans="1:9" s="15" customFormat="1" ht="18" x14ac:dyDescent="0.25">
      <c r="A1" s="8" t="s">
        <v>39</v>
      </c>
    </row>
    <row r="2" spans="1:9" s="9" customFormat="1" ht="14.25" x14ac:dyDescent="0.2">
      <c r="A2" s="18" t="s">
        <v>40</v>
      </c>
    </row>
    <row r="4" spans="1:9" s="59" customFormat="1" ht="21" customHeight="1" x14ac:dyDescent="0.25">
      <c r="A4" s="58"/>
      <c r="B4" s="61" t="s">
        <v>41</v>
      </c>
      <c r="C4" s="61" t="s">
        <v>42</v>
      </c>
      <c r="D4" s="61" t="s">
        <v>43</v>
      </c>
      <c r="E4" s="61" t="s">
        <v>44</v>
      </c>
    </row>
    <row r="5" spans="1:9" s="39" customFormat="1" ht="18" customHeight="1" x14ac:dyDescent="0.25">
      <c r="A5" s="62" t="s">
        <v>45</v>
      </c>
      <c r="B5" s="63">
        <f>'1. Acquisizione dati '!$B$26</f>
        <v>3</v>
      </c>
      <c r="C5" s="63">
        <f>'1. Acquisizione dati '!$F$26</f>
        <v>3</v>
      </c>
      <c r="D5" s="63">
        <f>'1. Acquisizione dati '!$J$26</f>
        <v>4</v>
      </c>
      <c r="E5" s="63">
        <f>SUM(B5:D5)</f>
        <v>10</v>
      </c>
    </row>
    <row r="6" spans="1:9" s="60" customFormat="1" ht="18" customHeight="1" x14ac:dyDescent="0.25">
      <c r="A6" s="64" t="s">
        <v>46</v>
      </c>
      <c r="B6" s="65">
        <f>'1. Acquisizione dati '!$P$26</f>
        <v>23</v>
      </c>
      <c r="C6" s="65">
        <f>'1. Acquisizione dati '!$T$26</f>
        <v>19</v>
      </c>
      <c r="D6" s="65">
        <f>'1. Acquisizione dati '!$X$26</f>
        <v>26</v>
      </c>
      <c r="E6" s="65">
        <f>SUM(B6:D6)</f>
        <v>68</v>
      </c>
    </row>
    <row r="11" spans="1:9" ht="31.5" x14ac:dyDescent="0.25">
      <c r="I11" s="5"/>
    </row>
    <row r="16" spans="1:9" x14ac:dyDescent="0.25">
      <c r="F16" s="4"/>
      <c r="G16" s="4"/>
    </row>
    <row r="17" spans="6:7" x14ac:dyDescent="0.25">
      <c r="F17" s="4"/>
      <c r="G17" s="4"/>
    </row>
  </sheetData>
  <pageMargins left="0.7" right="0.7" top="0.78740157499999996" bottom="0.78740157499999996" header="0.3" footer="0.3"/>
  <pageSetup paperSize="9" scale="72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N48"/>
  <sheetViews>
    <sheetView showGridLines="0" zoomScaleNormal="100" workbookViewId="0"/>
  </sheetViews>
  <sheetFormatPr baseColWidth="10" defaultColWidth="25.28515625" defaultRowHeight="15" x14ac:dyDescent="0.25"/>
  <cols>
    <col min="1" max="1" width="49" style="9" customWidth="1"/>
    <col min="2" max="5" width="30.42578125" style="9" customWidth="1"/>
  </cols>
  <sheetData>
    <row r="1" spans="1:5" s="15" customFormat="1" ht="18" x14ac:dyDescent="0.25">
      <c r="A1" s="8" t="s">
        <v>47</v>
      </c>
    </row>
    <row r="2" spans="1:5" s="9" customFormat="1" ht="14.25" x14ac:dyDescent="0.2">
      <c r="A2" s="18" t="s">
        <v>48</v>
      </c>
    </row>
    <row r="3" spans="1:5" s="9" customFormat="1" ht="14.25" x14ac:dyDescent="0.2"/>
    <row r="4" spans="1:5" s="59" customFormat="1" ht="21" customHeight="1" x14ac:dyDescent="0.25">
      <c r="A4" s="58"/>
      <c r="B4" s="61" t="s">
        <v>41</v>
      </c>
      <c r="C4" s="61" t="s">
        <v>42</v>
      </c>
      <c r="D4" s="61" t="s">
        <v>43</v>
      </c>
      <c r="E4" s="61" t="s">
        <v>44</v>
      </c>
    </row>
    <row r="5" spans="1:5" s="39" customFormat="1" ht="15" customHeight="1" x14ac:dyDescent="0.25">
      <c r="A5" s="62" t="s">
        <v>49</v>
      </c>
      <c r="B5" s="63">
        <f>'1. Acquisizione dati '!$B$26</f>
        <v>3</v>
      </c>
      <c r="C5" s="63">
        <f>'1. Acquisizione dati '!$F$26</f>
        <v>3</v>
      </c>
      <c r="D5" s="63">
        <f>'1. Acquisizione dati '!$J$26</f>
        <v>4</v>
      </c>
      <c r="E5" s="63">
        <f t="shared" ref="E5:E12" si="0">SUM(B5:D5)</f>
        <v>10</v>
      </c>
    </row>
    <row r="6" spans="1:5" s="39" customFormat="1" ht="15" customHeight="1" x14ac:dyDescent="0.25">
      <c r="A6" s="62" t="s">
        <v>50</v>
      </c>
      <c r="B6" s="63">
        <f>'1. Acquisizione dati '!$C$26</f>
        <v>1</v>
      </c>
      <c r="C6" s="63">
        <f>'1. Acquisizione dati '!$G$26</f>
        <v>1</v>
      </c>
      <c r="D6" s="63">
        <f>'1. Acquisizione dati '!$K$26</f>
        <v>1</v>
      </c>
      <c r="E6" s="63">
        <f t="shared" si="0"/>
        <v>3</v>
      </c>
    </row>
    <row r="7" spans="1:5" s="39" customFormat="1" ht="15" customHeight="1" x14ac:dyDescent="0.25">
      <c r="A7" s="62" t="s">
        <v>51</v>
      </c>
      <c r="B7" s="63">
        <f>'1. Acquisizione dati '!$D$26</f>
        <v>1</v>
      </c>
      <c r="C7" s="63">
        <f>'1. Acquisizione dati '!$H$26</f>
        <v>1</v>
      </c>
      <c r="D7" s="63">
        <f>'1. Acquisizione dati '!$L$26</f>
        <v>2</v>
      </c>
      <c r="E7" s="63">
        <f t="shared" si="0"/>
        <v>4</v>
      </c>
    </row>
    <row r="8" spans="1:5" s="39" customFormat="1" ht="15" customHeight="1" x14ac:dyDescent="0.25">
      <c r="A8" s="62" t="s">
        <v>52</v>
      </c>
      <c r="B8" s="63">
        <f>'1. Acquisizione dati '!$E$26</f>
        <v>1</v>
      </c>
      <c r="C8" s="63">
        <f>'1. Acquisizione dati '!$I$26</f>
        <v>1</v>
      </c>
      <c r="D8" s="63">
        <f>'1. Acquisizione dati '!$M$26</f>
        <v>1</v>
      </c>
      <c r="E8" s="63">
        <f t="shared" si="0"/>
        <v>3</v>
      </c>
    </row>
    <row r="9" spans="1:5" s="39" customFormat="1" ht="15" customHeight="1" x14ac:dyDescent="0.25">
      <c r="A9" s="64" t="s">
        <v>53</v>
      </c>
      <c r="B9" s="65">
        <f>'1. Acquisizione dati '!$P$26</f>
        <v>23</v>
      </c>
      <c r="C9" s="65">
        <f>'1. Acquisizione dati '!$T$26</f>
        <v>19</v>
      </c>
      <c r="D9" s="65">
        <f>'1. Acquisizione dati '!$X$26</f>
        <v>26</v>
      </c>
      <c r="E9" s="65">
        <f t="shared" si="0"/>
        <v>68</v>
      </c>
    </row>
    <row r="10" spans="1:5" s="39" customFormat="1" ht="15" customHeight="1" x14ac:dyDescent="0.25">
      <c r="A10" s="64" t="s">
        <v>54</v>
      </c>
      <c r="B10" s="65">
        <f>'1. Acquisizione dati '!$Q$26</f>
        <v>3</v>
      </c>
      <c r="C10" s="65">
        <f>'1. Acquisizione dati '!$U$26</f>
        <v>1</v>
      </c>
      <c r="D10" s="65">
        <f>'1. Acquisizione dati '!$Y$26</f>
        <v>2</v>
      </c>
      <c r="E10" s="65">
        <f t="shared" si="0"/>
        <v>6</v>
      </c>
    </row>
    <row r="11" spans="1:5" s="39" customFormat="1" ht="15" customHeight="1" x14ac:dyDescent="0.25">
      <c r="A11" s="64" t="s">
        <v>55</v>
      </c>
      <c r="B11" s="65">
        <f>'1. Acquisizione dati '!$R$26</f>
        <v>7</v>
      </c>
      <c r="C11" s="65">
        <f>'1. Acquisizione dati '!$V$26</f>
        <v>6</v>
      </c>
      <c r="D11" s="65">
        <f>'1. Acquisizione dati '!$Z$26</f>
        <v>9</v>
      </c>
      <c r="E11" s="65">
        <f t="shared" si="0"/>
        <v>22</v>
      </c>
    </row>
    <row r="12" spans="1:5" s="39" customFormat="1" ht="15" customHeight="1" x14ac:dyDescent="0.25">
      <c r="A12" s="64" t="s">
        <v>56</v>
      </c>
      <c r="B12" s="65">
        <f>'1. Acquisizione dati '!$S$26</f>
        <v>13</v>
      </c>
      <c r="C12" s="65">
        <f>'1. Acquisizione dati '!$W$26</f>
        <v>12</v>
      </c>
      <c r="D12" s="65">
        <f>'1. Acquisizione dati '!$AA$26</f>
        <v>15</v>
      </c>
      <c r="E12" s="65">
        <f t="shared" si="0"/>
        <v>40</v>
      </c>
    </row>
    <row r="13" spans="1:5" ht="24.75" x14ac:dyDescent="0.3">
      <c r="A13" s="27"/>
      <c r="B13" s="27"/>
      <c r="C13" s="27"/>
      <c r="D13" s="27"/>
      <c r="E13" s="27"/>
    </row>
    <row r="25" spans="10:10" x14ac:dyDescent="0.25">
      <c r="J25" s="4"/>
    </row>
    <row r="48" spans="14:14" ht="27" x14ac:dyDescent="0.25">
      <c r="N48" s="6"/>
    </row>
  </sheetData>
  <pageMargins left="0.7" right="0.7" top="0.78740157499999996" bottom="0.78740157499999996" header="0.3" footer="0.3"/>
  <pageSetup paperSize="9" scale="76" orientation="landscape" horizontalDpi="300" verticalDpi="300" r:id="rId1"/>
  <rowBreaks count="1" manualBreakCount="1">
    <brk id="3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S34"/>
  <sheetViews>
    <sheetView showGridLines="0" zoomScale="80" zoomScaleNormal="80" workbookViewId="0"/>
  </sheetViews>
  <sheetFormatPr baseColWidth="10" defaultColWidth="25.28515625" defaultRowHeight="15" x14ac:dyDescent="0.25"/>
  <cols>
    <col min="1" max="1" width="60.7109375" customWidth="1"/>
    <col min="2" max="2" width="28.7109375" customWidth="1"/>
    <col min="3" max="4" width="30.7109375" customWidth="1"/>
    <col min="5" max="6" width="30.28515625" customWidth="1"/>
  </cols>
  <sheetData>
    <row r="1" spans="1:9" s="15" customFormat="1" ht="18" x14ac:dyDescent="0.25">
      <c r="A1" s="8" t="s">
        <v>57</v>
      </c>
    </row>
    <row r="2" spans="1:9" s="9" customFormat="1" ht="14.25" x14ac:dyDescent="0.2">
      <c r="A2" s="18" t="s">
        <v>58</v>
      </c>
    </row>
    <row r="5" spans="1:9" s="59" customFormat="1" ht="42.75" customHeight="1" x14ac:dyDescent="0.25">
      <c r="A5" s="58"/>
      <c r="B5" s="66" t="s">
        <v>59</v>
      </c>
      <c r="C5" s="66" t="s">
        <v>60</v>
      </c>
      <c r="D5" s="66" t="s">
        <v>61</v>
      </c>
      <c r="E5" s="66" t="s">
        <v>62</v>
      </c>
      <c r="F5" s="66" t="s">
        <v>63</v>
      </c>
      <c r="G5" s="66" t="s">
        <v>64</v>
      </c>
    </row>
    <row r="6" spans="1:9" s="60" customFormat="1" ht="27" customHeight="1" x14ac:dyDescent="0.25">
      <c r="A6" s="62" t="s">
        <v>65</v>
      </c>
      <c r="B6" s="67">
        <f>SUM('1. Acquisizione dati '!B26)/'1. Acquisizione dati '!B31*1000</f>
        <v>750</v>
      </c>
      <c r="C6" s="68">
        <f>'8. Dati settoriali '!B4</f>
        <v>58.2</v>
      </c>
      <c r="D6" s="67">
        <f>SUM('1. Acquisizione dati '!F26/'1. Acquisizione dati '!B31)*1000</f>
        <v>750</v>
      </c>
      <c r="E6" s="69">
        <f>'8. Dati settoriali '!C4</f>
        <v>131.6</v>
      </c>
      <c r="F6" s="70">
        <f>SUM('2. Cockpit I'!$E$6/'1. Acquisizione dati '!$B$31)</f>
        <v>17</v>
      </c>
      <c r="G6" s="70">
        <f>'8. Dati settoriali '!D4</f>
        <v>8.5</v>
      </c>
    </row>
    <row r="7" spans="1:9" s="60" customFormat="1" ht="27" customHeight="1" x14ac:dyDescent="0.25">
      <c r="A7" s="64" t="s">
        <v>49</v>
      </c>
      <c r="B7" s="65">
        <f>'1. Acquisizione dati '!$B$26</f>
        <v>3</v>
      </c>
      <c r="C7" s="65"/>
      <c r="D7" s="71">
        <f>'1. Acquisizione dati '!$F$26</f>
        <v>3</v>
      </c>
      <c r="E7" s="71"/>
      <c r="F7" s="72"/>
      <c r="G7" s="72"/>
    </row>
    <row r="11" spans="1:9" x14ac:dyDescent="0.25">
      <c r="I11" s="4"/>
    </row>
    <row r="19" spans="19:19" ht="31.5" x14ac:dyDescent="0.25">
      <c r="S19" s="7"/>
    </row>
    <row r="34" spans="1:2" s="16" customFormat="1" ht="69" customHeight="1" x14ac:dyDescent="0.25">
      <c r="A34" s="87" t="s">
        <v>66</v>
      </c>
      <c r="B34" s="87"/>
    </row>
  </sheetData>
  <mergeCells count="1">
    <mergeCell ref="A34:B34"/>
  </mergeCells>
  <pageMargins left="0.7" right="0.7" top="0.78740157499999996" bottom="0.78740157499999996" header="0.3" footer="0.3"/>
  <pageSetup paperSize="9" scale="57" fitToHeight="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B16"/>
  <sheetViews>
    <sheetView showGridLines="0" zoomScaleNormal="100" workbookViewId="0"/>
  </sheetViews>
  <sheetFormatPr baseColWidth="10" defaultColWidth="25.28515625" defaultRowHeight="15" x14ac:dyDescent="0.25"/>
  <cols>
    <col min="1" max="1" width="114" style="9" customWidth="1"/>
    <col min="2" max="2" width="49.140625" style="9" customWidth="1"/>
  </cols>
  <sheetData>
    <row r="1" spans="1:2" s="15" customFormat="1" ht="18" x14ac:dyDescent="0.25">
      <c r="A1" s="8" t="s">
        <v>67</v>
      </c>
    </row>
    <row r="2" spans="1:2" s="9" customFormat="1" ht="14.25" x14ac:dyDescent="0.2">
      <c r="A2" s="18" t="s">
        <v>68</v>
      </c>
    </row>
    <row r="3" spans="1:2" s="9" customFormat="1" ht="14.25" x14ac:dyDescent="0.2"/>
    <row r="4" spans="1:2" s="59" customFormat="1" ht="21" customHeight="1" x14ac:dyDescent="0.25">
      <c r="A4" s="58"/>
      <c r="B4" s="61" t="s">
        <v>41</v>
      </c>
    </row>
    <row r="5" spans="1:2" s="39" customFormat="1" ht="15" customHeight="1" x14ac:dyDescent="0.25">
      <c r="A5" s="62" t="str">
        <f>'2. Cockpit I'!A5</f>
        <v>Numero di casi</v>
      </c>
      <c r="B5" s="63">
        <f>'1. Acquisizione dati '!$B$26</f>
        <v>3</v>
      </c>
    </row>
    <row r="6" spans="1:2" s="39" customFormat="1" ht="15" customHeight="1" x14ac:dyDescent="0.25">
      <c r="A6" s="62" t="s">
        <v>69</v>
      </c>
      <c r="B6" s="63">
        <f>'1. Acquisizione dati '!$C$26</f>
        <v>1</v>
      </c>
    </row>
    <row r="7" spans="1:2" s="39" customFormat="1" ht="15" customHeight="1" x14ac:dyDescent="0.25">
      <c r="A7" s="62" t="s">
        <v>51</v>
      </c>
      <c r="B7" s="63">
        <f>'1. Acquisizione dati '!$D$26</f>
        <v>1</v>
      </c>
    </row>
    <row r="8" spans="1:2" s="39" customFormat="1" ht="15" customHeight="1" x14ac:dyDescent="0.25">
      <c r="A8" s="62" t="s">
        <v>52</v>
      </c>
      <c r="B8" s="63">
        <f>'1. Acquisizione dati '!$E$26</f>
        <v>1</v>
      </c>
    </row>
    <row r="9" spans="1:2" s="39" customFormat="1" ht="15" customHeight="1" x14ac:dyDescent="0.25">
      <c r="A9" s="73" t="s">
        <v>70</v>
      </c>
      <c r="B9" s="74">
        <f>SUM('1. Acquisizione dati '!B26)/'1. Acquisizione dati '!B31*1000</f>
        <v>750</v>
      </c>
    </row>
    <row r="10" spans="1:2" s="39" customFormat="1" ht="15" customHeight="1" x14ac:dyDescent="0.25">
      <c r="A10" s="64" t="s">
        <v>53</v>
      </c>
      <c r="B10" s="65">
        <f>'1. Acquisizione dati '!$P$26</f>
        <v>23</v>
      </c>
    </row>
    <row r="11" spans="1:2" s="39" customFormat="1" ht="15" customHeight="1" x14ac:dyDescent="0.25">
      <c r="A11" s="64" t="s">
        <v>54</v>
      </c>
      <c r="B11" s="65">
        <f>'1. Acquisizione dati '!$Q$26</f>
        <v>3</v>
      </c>
    </row>
    <row r="12" spans="1:2" s="39" customFormat="1" ht="15" customHeight="1" x14ac:dyDescent="0.25">
      <c r="A12" s="64" t="s">
        <v>55</v>
      </c>
      <c r="B12" s="65">
        <f>'1. Acquisizione dati '!$R$26</f>
        <v>7</v>
      </c>
    </row>
    <row r="13" spans="1:2" s="39" customFormat="1" ht="15" customHeight="1" x14ac:dyDescent="0.25">
      <c r="A13" s="64" t="s">
        <v>56</v>
      </c>
      <c r="B13" s="65">
        <f>'1. Acquisizione dati '!$S$26</f>
        <v>13</v>
      </c>
    </row>
    <row r="14" spans="1:2" s="39" customFormat="1" ht="15" customHeight="1" x14ac:dyDescent="0.25">
      <c r="A14" s="73" t="s">
        <v>71</v>
      </c>
      <c r="B14" s="75">
        <f>SUM('1. Acquisizione dati '!P26/'1. Acquisizione dati '!B31)</f>
        <v>5.75</v>
      </c>
    </row>
    <row r="15" spans="1:2" s="39" customFormat="1" ht="15" customHeight="1" x14ac:dyDescent="0.25">
      <c r="A15" s="73" t="s">
        <v>72</v>
      </c>
      <c r="B15" s="75">
        <f>SUM('1. Acquisizione dati '!P26)/('1. Acquisizione dati '!B31*'1. Acquisizione dati '!B33)*100</f>
        <v>2.5442477876106198</v>
      </c>
    </row>
    <row r="16" spans="1:2" ht="24.75" x14ac:dyDescent="0.3">
      <c r="A16" s="27"/>
      <c r="B16" s="27"/>
    </row>
  </sheetData>
  <pageMargins left="0.7" right="0.7" top="0.78740157499999996" bottom="0.78740157499999996" header="0.3" footer="0.3"/>
  <pageSetup paperSize="9" scale="8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B16"/>
  <sheetViews>
    <sheetView showGridLines="0" zoomScaleNormal="100" workbookViewId="0"/>
  </sheetViews>
  <sheetFormatPr baseColWidth="10" defaultColWidth="25.28515625" defaultRowHeight="15" x14ac:dyDescent="0.25"/>
  <cols>
    <col min="1" max="1" width="114" style="9" customWidth="1"/>
    <col min="2" max="2" width="49.140625" style="9" customWidth="1"/>
  </cols>
  <sheetData>
    <row r="1" spans="1:2" s="15" customFormat="1" ht="18" x14ac:dyDescent="0.25">
      <c r="A1" s="8" t="s">
        <v>73</v>
      </c>
    </row>
    <row r="2" spans="1:2" s="9" customFormat="1" ht="14.25" x14ac:dyDescent="0.2">
      <c r="A2" s="18" t="s">
        <v>74</v>
      </c>
    </row>
    <row r="3" spans="1:2" s="9" customFormat="1" ht="14.25" x14ac:dyDescent="0.2"/>
    <row r="4" spans="1:2" s="76" customFormat="1" ht="21" customHeight="1" x14ac:dyDescent="0.25">
      <c r="A4" s="58"/>
      <c r="B4" s="61" t="s">
        <v>42</v>
      </c>
    </row>
    <row r="5" spans="1:2" s="39" customFormat="1" ht="15" customHeight="1" x14ac:dyDescent="0.25">
      <c r="A5" s="62" t="str">
        <f>'2. Cockpit I'!A5</f>
        <v>Numero di casi</v>
      </c>
      <c r="B5" s="78">
        <f>'1. Acquisizione dati '!$F$26</f>
        <v>3</v>
      </c>
    </row>
    <row r="6" spans="1:2" s="39" customFormat="1" ht="15" customHeight="1" x14ac:dyDescent="0.25">
      <c r="A6" s="62" t="s">
        <v>69</v>
      </c>
      <c r="B6" s="78">
        <f>'1. Acquisizione dati '!$G$26</f>
        <v>1</v>
      </c>
    </row>
    <row r="7" spans="1:2" s="39" customFormat="1" ht="15" customHeight="1" x14ac:dyDescent="0.25">
      <c r="A7" s="62" t="s">
        <v>51</v>
      </c>
      <c r="B7" s="78">
        <f>'1. Acquisizione dati '!$H$26</f>
        <v>1</v>
      </c>
    </row>
    <row r="8" spans="1:2" s="39" customFormat="1" ht="15" customHeight="1" x14ac:dyDescent="0.25">
      <c r="A8" s="62" t="s">
        <v>52</v>
      </c>
      <c r="B8" s="78">
        <f>'1. Acquisizione dati '!$I$26</f>
        <v>1</v>
      </c>
    </row>
    <row r="9" spans="1:2" s="39" customFormat="1" ht="15" customHeight="1" x14ac:dyDescent="0.25">
      <c r="A9" s="73" t="s">
        <v>70</v>
      </c>
      <c r="B9" s="77">
        <f>SUM('1. Acquisizione dati '!F26)/'1. Acquisizione dati '!B31*1000</f>
        <v>750</v>
      </c>
    </row>
    <row r="10" spans="1:2" s="39" customFormat="1" ht="15" customHeight="1" x14ac:dyDescent="0.25">
      <c r="A10" s="64" t="s">
        <v>53</v>
      </c>
      <c r="B10" s="65">
        <f>'1. Acquisizione dati '!$T$26</f>
        <v>19</v>
      </c>
    </row>
    <row r="11" spans="1:2" s="39" customFormat="1" ht="15" customHeight="1" x14ac:dyDescent="0.25">
      <c r="A11" s="64" t="s">
        <v>54</v>
      </c>
      <c r="B11" s="65">
        <f>'1. Acquisizione dati '!$U$26</f>
        <v>1</v>
      </c>
    </row>
    <row r="12" spans="1:2" s="39" customFormat="1" ht="15" customHeight="1" x14ac:dyDescent="0.25">
      <c r="A12" s="64" t="s">
        <v>55</v>
      </c>
      <c r="B12" s="65">
        <f>'1. Acquisizione dati '!$V$26</f>
        <v>6</v>
      </c>
    </row>
    <row r="13" spans="1:2" s="39" customFormat="1" ht="15" customHeight="1" x14ac:dyDescent="0.25">
      <c r="A13" s="64" t="s">
        <v>56</v>
      </c>
      <c r="B13" s="65">
        <f>'1. Acquisizione dati '!$W$26</f>
        <v>12</v>
      </c>
    </row>
    <row r="14" spans="1:2" s="39" customFormat="1" ht="15" customHeight="1" x14ac:dyDescent="0.25">
      <c r="A14" s="73" t="s">
        <v>71</v>
      </c>
      <c r="B14" s="75">
        <f>SUM('1. Acquisizione dati '!T26/'1. Acquisizione dati '!B31)</f>
        <v>4.75</v>
      </c>
    </row>
    <row r="15" spans="1:2" s="39" customFormat="1" ht="15" customHeight="1" x14ac:dyDescent="0.25">
      <c r="A15" s="73" t="s">
        <v>72</v>
      </c>
      <c r="B15" s="75">
        <f>SUM('1. Acquisizione dati '!T26)/('1. Acquisizione dati '!B31*'1. Acquisizione dati '!B33)*100</f>
        <v>2.1017699115044248</v>
      </c>
    </row>
    <row r="16" spans="1:2" ht="24.75" x14ac:dyDescent="0.3">
      <c r="A16" s="27"/>
      <c r="B16" s="27"/>
    </row>
  </sheetData>
  <pageMargins left="0.7" right="0.7" top="0.78740157499999996" bottom="0.78740157499999996" header="0.3" footer="0.3"/>
  <pageSetup paperSize="9" scale="8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B16"/>
  <sheetViews>
    <sheetView showGridLines="0" zoomScaleNormal="100" workbookViewId="0"/>
  </sheetViews>
  <sheetFormatPr baseColWidth="10" defaultColWidth="25.28515625" defaultRowHeight="15" x14ac:dyDescent="0.25"/>
  <cols>
    <col min="1" max="1" width="114" style="9" customWidth="1"/>
    <col min="2" max="2" width="49.140625" style="9" customWidth="1"/>
  </cols>
  <sheetData>
    <row r="1" spans="1:2" s="15" customFormat="1" ht="18" x14ac:dyDescent="0.25">
      <c r="A1" s="8" t="s">
        <v>75</v>
      </c>
    </row>
    <row r="2" spans="1:2" s="9" customFormat="1" ht="14.25" x14ac:dyDescent="0.2">
      <c r="A2" s="18" t="s">
        <v>76</v>
      </c>
    </row>
    <row r="3" spans="1:2" s="9" customFormat="1" ht="14.25" x14ac:dyDescent="0.2"/>
    <row r="4" spans="1:2" s="59" customFormat="1" ht="21" customHeight="1" x14ac:dyDescent="0.25">
      <c r="A4" s="58"/>
      <c r="B4" s="61" t="s">
        <v>43</v>
      </c>
    </row>
    <row r="5" spans="1:2" s="39" customFormat="1" ht="15" customHeight="1" x14ac:dyDescent="0.25">
      <c r="A5" s="62" t="s">
        <v>49</v>
      </c>
      <c r="B5" s="63">
        <f>'1. Acquisizione dati '!J26</f>
        <v>4</v>
      </c>
    </row>
    <row r="6" spans="1:2" s="39" customFormat="1" ht="15" customHeight="1" x14ac:dyDescent="0.25">
      <c r="A6" s="62" t="s">
        <v>69</v>
      </c>
      <c r="B6" s="63">
        <f>'1. Acquisizione dati '!K26</f>
        <v>1</v>
      </c>
    </row>
    <row r="7" spans="1:2" s="39" customFormat="1" ht="15" customHeight="1" x14ac:dyDescent="0.25">
      <c r="A7" s="62" t="s">
        <v>51</v>
      </c>
      <c r="B7" s="63">
        <f>'1. Acquisizione dati '!L26</f>
        <v>2</v>
      </c>
    </row>
    <row r="8" spans="1:2" s="39" customFormat="1" ht="15" customHeight="1" x14ac:dyDescent="0.25">
      <c r="A8" s="62" t="s">
        <v>52</v>
      </c>
      <c r="B8" s="63">
        <f>'1. Acquisizione dati '!M26</f>
        <v>1</v>
      </c>
    </row>
    <row r="9" spans="1:2" s="39" customFormat="1" ht="15" customHeight="1" x14ac:dyDescent="0.25">
      <c r="A9" s="73" t="s">
        <v>70</v>
      </c>
      <c r="B9" s="77">
        <f>SUM('1. Acquisizione dati '!J26/'1. Acquisizione dati '!B31)*1000</f>
        <v>1000</v>
      </c>
    </row>
    <row r="10" spans="1:2" s="39" customFormat="1" ht="15" customHeight="1" x14ac:dyDescent="0.25">
      <c r="A10" s="64" t="s">
        <v>53</v>
      </c>
      <c r="B10" s="79">
        <f>'1. Acquisizione dati '!X26</f>
        <v>26</v>
      </c>
    </row>
    <row r="11" spans="1:2" s="39" customFormat="1" ht="15" customHeight="1" x14ac:dyDescent="0.25">
      <c r="A11" s="64" t="s">
        <v>54</v>
      </c>
      <c r="B11" s="79">
        <f>'1. Acquisizione dati '!Y26</f>
        <v>2</v>
      </c>
    </row>
    <row r="12" spans="1:2" s="39" customFormat="1" ht="15" customHeight="1" x14ac:dyDescent="0.25">
      <c r="A12" s="64" t="s">
        <v>55</v>
      </c>
      <c r="B12" s="79">
        <f>'1. Acquisizione dati '!Z26</f>
        <v>9</v>
      </c>
    </row>
    <row r="13" spans="1:2" s="39" customFormat="1" ht="15" customHeight="1" x14ac:dyDescent="0.25">
      <c r="A13" s="64" t="s">
        <v>56</v>
      </c>
      <c r="B13" s="79">
        <f>'1. Acquisizione dati '!AA26</f>
        <v>15</v>
      </c>
    </row>
    <row r="14" spans="1:2" s="39" customFormat="1" ht="15" customHeight="1" x14ac:dyDescent="0.25">
      <c r="A14" s="73" t="s">
        <v>71</v>
      </c>
      <c r="B14" s="75">
        <f>SUM('1. Acquisizione dati '!X26)/'1. Acquisizione dati '!B31</f>
        <v>6.5</v>
      </c>
    </row>
    <row r="15" spans="1:2" s="39" customFormat="1" ht="15" customHeight="1" x14ac:dyDescent="0.25">
      <c r="A15" s="73" t="s">
        <v>72</v>
      </c>
      <c r="B15" s="75">
        <f>SUM('1. Acquisizione dati '!X26)/('1. Acquisizione dati '!B31*'1. Acquisizione dati '!B33)*100</f>
        <v>2.8761061946902653</v>
      </c>
    </row>
    <row r="16" spans="1:2" ht="24.75" x14ac:dyDescent="0.3">
      <c r="A16" s="27"/>
      <c r="B16" s="27"/>
    </row>
  </sheetData>
  <pageMargins left="0.7" right="0.7" top="0.78740157499999996" bottom="0.78740157499999996" header="0.3" footer="0.3"/>
  <pageSetup paperSize="9" scale="8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F20"/>
  <sheetViews>
    <sheetView showGridLines="0" tabSelected="1" zoomScaleNormal="100" workbookViewId="0">
      <selection activeCell="A20" sqref="A20"/>
    </sheetView>
  </sheetViews>
  <sheetFormatPr baseColWidth="10" defaultColWidth="11.42578125" defaultRowHeight="15" x14ac:dyDescent="0.25"/>
  <cols>
    <col min="1" max="1" width="77.85546875" style="9" customWidth="1"/>
    <col min="2" max="4" width="28.28515625" style="9" customWidth="1"/>
  </cols>
  <sheetData>
    <row r="1" spans="1:6" s="30" customFormat="1" ht="18" x14ac:dyDescent="0.25">
      <c r="A1" s="28" t="s">
        <v>77</v>
      </c>
      <c r="B1" s="29"/>
      <c r="C1" s="29"/>
      <c r="D1" s="29"/>
    </row>
    <row r="2" spans="1:6" s="9" customFormat="1" ht="14.25" x14ac:dyDescent="0.2"/>
    <row r="3" spans="1:6" s="60" customFormat="1" ht="25.5" x14ac:dyDescent="0.25">
      <c r="A3" s="82" t="s">
        <v>78</v>
      </c>
      <c r="B3" s="83" t="s">
        <v>79</v>
      </c>
      <c r="C3" s="83" t="s">
        <v>80</v>
      </c>
      <c r="D3" s="83" t="s">
        <v>81</v>
      </c>
      <c r="E3" s="39"/>
      <c r="F3" s="39"/>
    </row>
    <row r="4" spans="1:6" s="60" customFormat="1" ht="18" customHeight="1" x14ac:dyDescent="0.25">
      <c r="A4" s="80" t="s">
        <v>95</v>
      </c>
      <c r="B4" s="84">
        <v>58.2</v>
      </c>
      <c r="C4" s="84">
        <v>131.6</v>
      </c>
      <c r="D4" s="86">
        <v>8.5</v>
      </c>
    </row>
    <row r="5" spans="1:6" s="60" customFormat="1" ht="18" customHeight="1" x14ac:dyDescent="0.25">
      <c r="A5" s="81" t="s">
        <v>82</v>
      </c>
      <c r="B5" s="85">
        <v>143.69999999999999</v>
      </c>
      <c r="C5" s="85">
        <v>123.4</v>
      </c>
      <c r="D5" s="85">
        <v>9.4</v>
      </c>
    </row>
    <row r="6" spans="1:6" s="60" customFormat="1" ht="18" customHeight="1" x14ac:dyDescent="0.25">
      <c r="A6" s="81" t="s">
        <v>83</v>
      </c>
      <c r="B6" s="85">
        <v>10.5</v>
      </c>
      <c r="C6" s="85">
        <v>150.19999999999999</v>
      </c>
      <c r="D6" s="85">
        <v>6.7</v>
      </c>
    </row>
    <row r="7" spans="1:6" s="60" customFormat="1" ht="18" customHeight="1" x14ac:dyDescent="0.25">
      <c r="A7" s="81" t="s">
        <v>84</v>
      </c>
      <c r="B7" s="85">
        <v>21.8</v>
      </c>
      <c r="C7" s="85">
        <v>131.69999999999999</v>
      </c>
      <c r="D7" s="85">
        <v>6</v>
      </c>
    </row>
    <row r="8" spans="1:6" s="60" customFormat="1" ht="18" customHeight="1" x14ac:dyDescent="0.25">
      <c r="A8" s="81" t="s">
        <v>85</v>
      </c>
      <c r="B8" s="85">
        <v>71.400000000000006</v>
      </c>
      <c r="C8" s="85">
        <v>95.5</v>
      </c>
      <c r="D8" s="85">
        <v>8.6</v>
      </c>
    </row>
    <row r="9" spans="1:6" s="60" customFormat="1" ht="18" customHeight="1" x14ac:dyDescent="0.25">
      <c r="A9" s="81" t="s">
        <v>86</v>
      </c>
      <c r="B9" s="85">
        <v>62.4</v>
      </c>
      <c r="C9" s="85">
        <v>167</v>
      </c>
      <c r="D9" s="85">
        <v>9.4</v>
      </c>
    </row>
    <row r="10" spans="1:6" s="60" customFormat="1" ht="18" customHeight="1" x14ac:dyDescent="0.25">
      <c r="A10" s="81" t="s">
        <v>87</v>
      </c>
      <c r="B10" s="85">
        <v>48.8</v>
      </c>
      <c r="C10" s="85">
        <v>119.6</v>
      </c>
      <c r="D10" s="85">
        <v>8.6</v>
      </c>
    </row>
    <row r="11" spans="1:6" s="60" customFormat="1" ht="18" customHeight="1" x14ac:dyDescent="0.25">
      <c r="A11" s="81" t="s">
        <v>88</v>
      </c>
      <c r="B11" s="85">
        <v>88.7</v>
      </c>
      <c r="C11" s="85">
        <v>107.6</v>
      </c>
      <c r="D11" s="85">
        <v>11.5</v>
      </c>
    </row>
    <row r="12" spans="1:6" s="60" customFormat="1" ht="18" customHeight="1" x14ac:dyDescent="0.25">
      <c r="A12" s="81" t="s">
        <v>89</v>
      </c>
      <c r="B12" s="85">
        <v>12</v>
      </c>
      <c r="C12" s="85">
        <v>127.1</v>
      </c>
      <c r="D12" s="85">
        <v>5.4</v>
      </c>
    </row>
    <row r="13" spans="1:6" s="60" customFormat="1" ht="18" customHeight="1" x14ac:dyDescent="0.25">
      <c r="A13" s="81" t="s">
        <v>90</v>
      </c>
      <c r="B13" s="85">
        <v>65</v>
      </c>
      <c r="C13" s="85">
        <v>103.8</v>
      </c>
      <c r="D13" s="85">
        <v>8.3000000000000007</v>
      </c>
    </row>
    <row r="14" spans="1:6" s="60" customFormat="1" ht="18" customHeight="1" x14ac:dyDescent="0.25">
      <c r="A14" s="81" t="s">
        <v>91</v>
      </c>
      <c r="B14" s="85">
        <v>137.6</v>
      </c>
      <c r="C14" s="85">
        <v>85.2</v>
      </c>
      <c r="D14" s="85">
        <v>10.4</v>
      </c>
    </row>
    <row r="15" spans="1:6" s="60" customFormat="1" ht="18" customHeight="1" x14ac:dyDescent="0.25">
      <c r="A15" s="81" t="s">
        <v>92</v>
      </c>
      <c r="B15" s="85">
        <v>44.8</v>
      </c>
      <c r="C15" s="85">
        <v>164.4</v>
      </c>
      <c r="D15" s="85">
        <v>7.4</v>
      </c>
    </row>
    <row r="16" spans="1:6" s="60" customFormat="1" ht="18" customHeight="1" x14ac:dyDescent="0.25">
      <c r="A16" s="81" t="s">
        <v>93</v>
      </c>
      <c r="B16" s="85">
        <v>53.7</v>
      </c>
      <c r="C16" s="85">
        <v>123.3</v>
      </c>
      <c r="D16" s="85">
        <v>9.1999999999999993</v>
      </c>
    </row>
    <row r="17" spans="1:4" s="60" customFormat="1" ht="18" customHeight="1" x14ac:dyDescent="0.25">
      <c r="A17" s="81" t="s">
        <v>94</v>
      </c>
      <c r="B17" s="85">
        <v>69.2</v>
      </c>
      <c r="C17" s="85">
        <v>117.7</v>
      </c>
      <c r="D17" s="85">
        <v>10.9</v>
      </c>
    </row>
    <row r="20" spans="1:4" s="9" customFormat="1" ht="14.25" x14ac:dyDescent="0.2">
      <c r="A20" s="32" t="s">
        <v>96</v>
      </c>
    </row>
  </sheetData>
  <pageMargins left="0.7" right="0.7" top="0.78740157499999996" bottom="0.78740157499999996" header="0.3" footer="0.3"/>
  <pageSetup paperSize="9" scale="7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E48E0CB41C7E4A8A0CA9109C1A6C13" ma:contentTypeVersion="15" ma:contentTypeDescription="Ein neues Dokument erstellen." ma:contentTypeScope="" ma:versionID="5c65411fcf0791df4b550c24ac17adb1">
  <xsd:schema xmlns:xsd="http://www.w3.org/2001/XMLSchema" xmlns:xs="http://www.w3.org/2001/XMLSchema" xmlns:p="http://schemas.microsoft.com/office/2006/metadata/properties" xmlns:ns2="fb12257e-2545-4492-bf00-85ffc4a643eb" xmlns:ns3="7b6fca0e-0371-4bb1-9f44-ec1d7e80c190" targetNamespace="http://schemas.microsoft.com/office/2006/metadata/properties" ma:root="true" ma:fieldsID="65296679f69c2cb6bcd15699545eb92b" ns2:_="" ns3:_="">
    <xsd:import namespace="fb12257e-2545-4492-bf00-85ffc4a643eb"/>
    <xsd:import namespace="7b6fca0e-0371-4bb1-9f44-ec1d7e80c1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2257e-2545-4492-bf00-85ffc4a643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5398598b-1692-41ba-b181-08e92b7f90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fca0e-0371-4bb1-9f44-ec1d7e80c1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7208dd0-2cae-4a90-a056-c76d62e93497}" ma:internalName="TaxCatchAll" ma:showField="CatchAllData" ma:web="7b6fca0e-0371-4bb1-9f44-ec1d7e80c1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12257e-2545-4492-bf00-85ffc4a643eb">
      <Terms xmlns="http://schemas.microsoft.com/office/infopath/2007/PartnerControls"/>
    </lcf76f155ced4ddcb4097134ff3c332f>
    <TaxCatchAll xmlns="7b6fca0e-0371-4bb1-9f44-ec1d7e80c19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9A9E13-A0C8-45AC-9D59-CE7174AF42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12257e-2545-4492-bf00-85ffc4a643eb"/>
    <ds:schemaRef ds:uri="7b6fca0e-0371-4bb1-9f44-ec1d7e80c1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1B67A6-EEBC-4C77-961D-6F1F34F022AF}">
  <ds:schemaRefs>
    <ds:schemaRef ds:uri="http://schemas.microsoft.com/office/2006/metadata/properties"/>
    <ds:schemaRef ds:uri="http://schemas.microsoft.com/office/infopath/2007/PartnerControls"/>
    <ds:schemaRef ds:uri="fb12257e-2545-4492-bf00-85ffc4a643eb"/>
    <ds:schemaRef ds:uri="7b6fca0e-0371-4bb1-9f44-ec1d7e80c190"/>
  </ds:schemaRefs>
</ds:datastoreItem>
</file>

<file path=customXml/itemProps3.xml><?xml version="1.0" encoding="utf-8"?>
<ds:datastoreItem xmlns:ds="http://schemas.openxmlformats.org/officeDocument/2006/customXml" ds:itemID="{8A5953BC-BA2A-4A83-BC51-B11B7BAB6A8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7a56758-cff2-477b-bb1d-5b1675037bee}" enabled="1" method="Privileged" siteId="{98616167-5668-4e66-acbf-925e81df8b0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6</vt:i4>
      </vt:variant>
    </vt:vector>
  </HeadingPairs>
  <TitlesOfParts>
    <vt:vector size="15" baseType="lpstr">
      <vt:lpstr>Istruzioni</vt:lpstr>
      <vt:lpstr>1. Acquisizione dati </vt:lpstr>
      <vt:lpstr>2. Cockpit I</vt:lpstr>
      <vt:lpstr>3. Cockpit II</vt:lpstr>
      <vt:lpstr>4. Confronto Svizzera</vt:lpstr>
      <vt:lpstr>5. Infortunio professionale</vt:lpstr>
      <vt:lpstr>6. Infortunio non professionale</vt:lpstr>
      <vt:lpstr>7. Malattia</vt:lpstr>
      <vt:lpstr>8. Dati settoriali </vt:lpstr>
      <vt:lpstr>'1. Acquisizione dati '!Druckbereich</vt:lpstr>
      <vt:lpstr>'2. Cockpit I'!Druckbereich</vt:lpstr>
      <vt:lpstr>'4. Confronto Svizzera'!Druckbereich</vt:lpstr>
      <vt:lpstr>'7. Malattia'!Druckbereich</vt:lpstr>
      <vt:lpstr>'8. Dati settoriali '!Druckbereich</vt:lpstr>
      <vt:lpstr>Istruzioni!Druckbereich</vt:lpstr>
    </vt:vector>
  </TitlesOfParts>
  <Manager/>
  <Company>SUVA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Registrazione e analisi delle assenze</dc:title>
  <dc:subject>Registrazione e analisi delle assenze</dc:subject>
  <dc:creator>Suva</dc:creator>
  <cp:keywords>Assenze, IP, INP, malattia</cp:keywords>
  <dc:description/>
  <cp:lastModifiedBy>Lovric Irena (LOV)</cp:lastModifiedBy>
  <cp:revision/>
  <dcterms:created xsi:type="dcterms:W3CDTF">2015-06-11T09:35:06Z</dcterms:created>
  <dcterms:modified xsi:type="dcterms:W3CDTF">2026-01-26T07:56:54Z</dcterms:modified>
  <cp:category>Gestione delle assenze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a56758-cff2-477b-bb1d-5b1675037bee_Enabled">
    <vt:lpwstr>true</vt:lpwstr>
  </property>
  <property fmtid="{D5CDD505-2E9C-101B-9397-08002B2CF9AE}" pid="3" name="MSIP_Label_a7a56758-cff2-477b-bb1d-5b1675037bee_SetDate">
    <vt:lpwstr>2023-04-05T06:51:53Z</vt:lpwstr>
  </property>
  <property fmtid="{D5CDD505-2E9C-101B-9397-08002B2CF9AE}" pid="4" name="MSIP_Label_a7a56758-cff2-477b-bb1d-5b1675037bee_Method">
    <vt:lpwstr>Privileged</vt:lpwstr>
  </property>
  <property fmtid="{D5CDD505-2E9C-101B-9397-08002B2CF9AE}" pid="5" name="MSIP_Label_a7a56758-cff2-477b-bb1d-5b1675037bee_Name">
    <vt:lpwstr>Öffentlich</vt:lpwstr>
  </property>
  <property fmtid="{D5CDD505-2E9C-101B-9397-08002B2CF9AE}" pid="6" name="MSIP_Label_a7a56758-cff2-477b-bb1d-5b1675037bee_SiteId">
    <vt:lpwstr>98616167-5668-4e66-acbf-925e81df8b00</vt:lpwstr>
  </property>
  <property fmtid="{D5CDD505-2E9C-101B-9397-08002B2CF9AE}" pid="7" name="MSIP_Label_a7a56758-cff2-477b-bb1d-5b1675037bee_ActionId">
    <vt:lpwstr>3fa27c39-8104-429c-91a0-df9dbc6ddab7</vt:lpwstr>
  </property>
  <property fmtid="{D5CDD505-2E9C-101B-9397-08002B2CF9AE}" pid="8" name="MSIP_Label_a7a56758-cff2-477b-bb1d-5b1675037bee_ContentBits">
    <vt:lpwstr>0</vt:lpwstr>
  </property>
  <property fmtid="{D5CDD505-2E9C-101B-9397-08002B2CF9AE}" pid="9" name="ContentTypeId">
    <vt:lpwstr>0x010100FEE48E0CB41C7E4A8A0CA9109C1A6C13</vt:lpwstr>
  </property>
</Properties>
</file>