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uvaprodcloud-my.sharepoint.com/personal/irena_lovric_suva_ch/Documents/Dokumente/"/>
    </mc:Choice>
  </mc:AlternateContent>
  <xr:revisionPtr revIDLastSave="0" documentId="8_{3A1E38A8-F52C-4AAC-BF5F-87554BD5C600}" xr6:coauthVersionLast="47" xr6:coauthVersionMax="47" xr10:uidLastSave="{00000000-0000-0000-0000-000000000000}"/>
  <bookViews>
    <workbookView xWindow="38280" yWindow="-120" windowWidth="38640" windowHeight="21120" tabRatio="817" activeTab="8" xr2:uid="{00000000-000D-0000-FFFF-FFFF00000000}"/>
  </bookViews>
  <sheets>
    <sheet name="Anleitung" sheetId="23" r:id="rId1"/>
    <sheet name="1. Datenerfassung " sheetId="4" r:id="rId2"/>
    <sheet name="2. Cockpit I" sheetId="1" r:id="rId3"/>
    <sheet name="3. Cockpit II" sheetId="6" r:id="rId4"/>
    <sheet name="4. Vergleich Schweiz" sheetId="21" r:id="rId5"/>
    <sheet name="5. Berufsunfall" sheetId="7" r:id="rId6"/>
    <sheet name="6. Nichtberufsunfall" sheetId="8" r:id="rId7"/>
    <sheet name="7. Krankheit" sheetId="9" r:id="rId8"/>
    <sheet name="8. Branchendaten " sheetId="22" r:id="rId9"/>
  </sheets>
  <definedNames>
    <definedName name="_xlnm.Print_Area" localSheetId="1">'1. Datenerfassung '!$A$1:$AB$34</definedName>
    <definedName name="_xlnm.Print_Area" localSheetId="2">'2. Cockpit I'!$A$1:$E$31</definedName>
    <definedName name="_xlnm.Print_Area" localSheetId="3">'3. Cockpit II'!$A$1:$E$63</definedName>
    <definedName name="_xlnm.Print_Area" localSheetId="4">'4. Vergleich Schweiz'!$A$1:$G$37</definedName>
    <definedName name="_xlnm.Print_Area" localSheetId="5">'5. Berufsunfall'!$A$1:$B$41</definedName>
    <definedName name="_xlnm.Print_Area" localSheetId="6">'6. Nichtberufsunfall'!$A$1:$B$41</definedName>
    <definedName name="_xlnm.Print_Area" localSheetId="7">'7. Krankheit'!$A$1:$B$41</definedName>
    <definedName name="_xlnm.Print_Area" localSheetId="8">'8. Branchendaten '!$A$1:$D$21</definedName>
    <definedName name="_xlnm.Print_Area" localSheetId="0">Anleitung!$A$1:$A$15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1" l="1"/>
  <c r="E6" i="21"/>
  <c r="C6" i="21"/>
  <c r="X10" i="4" l="1"/>
  <c r="X11" i="4"/>
  <c r="X12" i="4"/>
  <c r="X13" i="4"/>
  <c r="X14" i="4"/>
  <c r="X15" i="4"/>
  <c r="X16" i="4"/>
  <c r="X17" i="4"/>
  <c r="X18" i="4"/>
  <c r="X19" i="4"/>
  <c r="X20" i="4"/>
  <c r="X21" i="4"/>
  <c r="X22" i="4"/>
  <c r="X23" i="4"/>
  <c r="X24" i="4"/>
  <c r="X25" i="4"/>
  <c r="J12" i="4"/>
  <c r="F11" i="4"/>
  <c r="B10" i="4"/>
  <c r="F9" i="4"/>
  <c r="F10" i="4"/>
  <c r="F12" i="4"/>
  <c r="F13" i="4"/>
  <c r="B9" i="4"/>
  <c r="B11" i="4"/>
  <c r="B12" i="4"/>
  <c r="B13" i="4"/>
  <c r="B14" i="4"/>
  <c r="J9" i="4"/>
  <c r="J10" i="4"/>
  <c r="J11" i="4"/>
  <c r="T10" i="4"/>
  <c r="T11" i="4"/>
  <c r="T12" i="4"/>
  <c r="T13" i="4"/>
  <c r="T14" i="4"/>
  <c r="T9" i="4"/>
  <c r="P10" i="4"/>
  <c r="P11" i="4"/>
  <c r="P12" i="4"/>
  <c r="P13" i="4"/>
  <c r="P9" i="4"/>
  <c r="A5" i="8" l="1"/>
  <c r="J25" i="4" l="1"/>
  <c r="J24" i="4"/>
  <c r="J23" i="4"/>
  <c r="J22" i="4"/>
  <c r="J21" i="4"/>
  <c r="J20" i="4"/>
  <c r="J19" i="4"/>
  <c r="J18" i="4"/>
  <c r="J17" i="4"/>
  <c r="J16" i="4"/>
  <c r="J15" i="4"/>
  <c r="J14" i="4"/>
  <c r="J13" i="4"/>
  <c r="Z26" i="4" l="1"/>
  <c r="B12" i="9" s="1"/>
  <c r="V26" i="4"/>
  <c r="R26" i="4"/>
  <c r="L26" i="4"/>
  <c r="B7" i="9" s="1"/>
  <c r="H26" i="4"/>
  <c r="D26" i="4"/>
  <c r="X9" i="4"/>
  <c r="T25" i="4"/>
  <c r="T24" i="4"/>
  <c r="T23" i="4"/>
  <c r="T22" i="4"/>
  <c r="T21" i="4"/>
  <c r="T20" i="4"/>
  <c r="T19" i="4"/>
  <c r="T18" i="4"/>
  <c r="T17" i="4"/>
  <c r="T16" i="4"/>
  <c r="T15" i="4"/>
  <c r="P25" i="4"/>
  <c r="P24" i="4"/>
  <c r="P23" i="4"/>
  <c r="P22" i="4"/>
  <c r="P21" i="4"/>
  <c r="P20" i="4"/>
  <c r="AB20" i="4" s="1"/>
  <c r="P19" i="4"/>
  <c r="P18" i="4"/>
  <c r="P17" i="4"/>
  <c r="P16" i="4"/>
  <c r="P15" i="4"/>
  <c r="P14" i="4"/>
  <c r="AB14" i="4" s="1"/>
  <c r="AB13" i="4"/>
  <c r="AB12" i="4"/>
  <c r="F25" i="4"/>
  <c r="F24" i="4"/>
  <c r="F23" i="4"/>
  <c r="F22" i="4"/>
  <c r="F21" i="4"/>
  <c r="F20" i="4"/>
  <c r="F19" i="4"/>
  <c r="F18" i="4"/>
  <c r="F17" i="4"/>
  <c r="F16" i="4"/>
  <c r="F15" i="4"/>
  <c r="F14" i="4"/>
  <c r="N14" i="4" s="1"/>
  <c r="N12" i="4"/>
  <c r="B25" i="4"/>
  <c r="B24" i="4"/>
  <c r="N24" i="4" s="1"/>
  <c r="B23" i="4"/>
  <c r="B22" i="4"/>
  <c r="B21" i="4"/>
  <c r="B20" i="4"/>
  <c r="N20" i="4" s="1"/>
  <c r="B19" i="4"/>
  <c r="N19" i="4" s="1"/>
  <c r="B18" i="4"/>
  <c r="B17" i="4"/>
  <c r="B16" i="4"/>
  <c r="B15" i="4"/>
  <c r="N15" i="4" s="1"/>
  <c r="N13" i="4"/>
  <c r="AB16" i="4" l="1"/>
  <c r="N16" i="4"/>
  <c r="N23" i="4"/>
  <c r="AB24" i="4"/>
  <c r="AB15" i="4"/>
  <c r="AB19" i="4"/>
  <c r="AB23" i="4"/>
  <c r="AB21" i="4"/>
  <c r="AB25" i="4"/>
  <c r="N17" i="4"/>
  <c r="N21" i="4"/>
  <c r="N25" i="4"/>
  <c r="AB18" i="4"/>
  <c r="AB22" i="4"/>
  <c r="AB17" i="4"/>
  <c r="N18" i="4"/>
  <c r="N22" i="4"/>
  <c r="B12" i="7"/>
  <c r="B11" i="6"/>
  <c r="D11" i="6"/>
  <c r="C11" i="6"/>
  <c r="B12" i="8"/>
  <c r="D7" i="6"/>
  <c r="C7" i="6"/>
  <c r="B7" i="8"/>
  <c r="B7" i="6"/>
  <c r="B7" i="7"/>
  <c r="E11" i="6" l="1"/>
  <c r="E7" i="6"/>
  <c r="A5" i="7"/>
  <c r="AA26" i="4" l="1"/>
  <c r="B13" i="9" s="1"/>
  <c r="Y26" i="4"/>
  <c r="W26" i="4"/>
  <c r="U26" i="4"/>
  <c r="S26" i="4"/>
  <c r="Q26" i="4"/>
  <c r="M26" i="4"/>
  <c r="B8" i="9" s="1"/>
  <c r="K26" i="4"/>
  <c r="B6" i="9" s="1"/>
  <c r="I26" i="4"/>
  <c r="G26" i="4"/>
  <c r="E26" i="4"/>
  <c r="C26" i="4"/>
  <c r="B11" i="9" l="1"/>
  <c r="X26" i="4"/>
  <c r="D10" i="6"/>
  <c r="B6" i="6"/>
  <c r="D12" i="6"/>
  <c r="B10" i="6"/>
  <c r="B11" i="7"/>
  <c r="C12" i="6"/>
  <c r="B13" i="8"/>
  <c r="B11" i="8"/>
  <c r="C10" i="6"/>
  <c r="B12" i="6"/>
  <c r="B13" i="7"/>
  <c r="D8" i="6"/>
  <c r="D6" i="6"/>
  <c r="C8" i="6"/>
  <c r="C6" i="6"/>
  <c r="B8" i="6"/>
  <c r="B6" i="8"/>
  <c r="B6" i="7"/>
  <c r="B8" i="7"/>
  <c r="B8" i="8"/>
  <c r="AB11" i="4"/>
  <c r="T26" i="4"/>
  <c r="AB9" i="4"/>
  <c r="AB10" i="4"/>
  <c r="P26" i="4"/>
  <c r="J26" i="4"/>
  <c r="N10" i="4"/>
  <c r="N11" i="4"/>
  <c r="F26" i="4"/>
  <c r="B9" i="8" s="1"/>
  <c r="N9" i="4"/>
  <c r="B26" i="4"/>
  <c r="B10" i="9" l="1"/>
  <c r="B15" i="9"/>
  <c r="B14" i="9"/>
  <c r="B15" i="8"/>
  <c r="B14" i="8"/>
  <c r="B15" i="7"/>
  <c r="B14" i="7"/>
  <c r="B5" i="9"/>
  <c r="B9" i="9"/>
  <c r="D6" i="21"/>
  <c r="B6" i="21"/>
  <c r="B9" i="7"/>
  <c r="E10" i="6"/>
  <c r="D6" i="1"/>
  <c r="C6" i="1"/>
  <c r="B6" i="1"/>
  <c r="D5" i="1"/>
  <c r="C5" i="1"/>
  <c r="D7" i="21"/>
  <c r="B5" i="1"/>
  <c r="B7" i="21"/>
  <c r="E6" i="6"/>
  <c r="E12" i="6"/>
  <c r="E8" i="6"/>
  <c r="D9" i="6"/>
  <c r="C9" i="6"/>
  <c r="B9" i="6"/>
  <c r="D5" i="6"/>
  <c r="C5" i="6"/>
  <c r="B5" i="6"/>
  <c r="B5" i="7"/>
  <c r="B5" i="8"/>
  <c r="B10" i="8"/>
  <c r="B10" i="7"/>
  <c r="N26" i="4"/>
  <c r="AB26" i="4"/>
  <c r="E5" i="1" l="1"/>
  <c r="E6" i="1"/>
  <c r="F6" i="21" s="1"/>
  <c r="E9" i="6"/>
  <c r="E5" i="6"/>
</calcChain>
</file>

<file path=xl/sharedStrings.xml><?xml version="1.0" encoding="utf-8"?>
<sst xmlns="http://schemas.openxmlformats.org/spreadsheetml/2006/main" count="164" uniqueCount="97">
  <si>
    <t xml:space="preserve">Hinweise zur Erfassung und Auswertung der Absenzen (Unfall BU und NBU, Krankheit) </t>
  </si>
  <si>
    <t>Diese Excel-Vorlage hilft Ihnen, mit der Eingabe weniger Daten, rasch einen Überblick über den «Gesundheitszustand»  Ihrer Unternehmung zu erhalten.</t>
  </si>
  <si>
    <t>Die Absenzen müssen Sie nur im Tabellenblatt «1. Datenerfassung» eingeben. In den Tabellenblättern «2. Cockpit - 7. Krankheit» werden anschliessend Ihre eingetragenen Absenzen in Tabellen- und Grafikform dargestellt.</t>
  </si>
  <si>
    <t>Datenerfassung</t>
  </si>
  <si>
    <r>
      <t xml:space="preserve">Klicken Sie auf die Lasche «1. Datenerfassung», um die Anzahl und Dauer der entsprechenden Absenzen einzutragen.
Absenzen: Berufsunfall (BU) - Nichtberufsunfall (NBU) - Krankheit (K).
Die Vollbeschäftigten (Summe aller Arbeitspensen /100) und die Sollarbeitstage (226) können entsprechend den Gegebenheiten Ihrer Unternehmung angepasst werden. Die bereits erfassten Namen und Daten dienen als Beispiel und können überschrieben oder gelöscht werden. 
</t>
    </r>
    <r>
      <rPr>
        <b/>
        <sz val="10"/>
        <color theme="1"/>
        <rFont val="Verdana"/>
        <family val="2"/>
      </rPr>
      <t>Anzahl der Absenzen BU, NBU, K:</t>
    </r>
    <r>
      <rPr>
        <sz val="10"/>
        <color rgb="FFFF0000"/>
        <rFont val="Verdana"/>
        <family val="2"/>
      </rPr>
      <t xml:space="preserve"> </t>
    </r>
    <r>
      <rPr>
        <sz val="10"/>
        <color theme="1"/>
        <rFont val="Verdana"/>
        <family val="2"/>
      </rPr>
      <t xml:space="preserve"> 
In der orangen Tabelle tragen Sie die Anzahl der Unfälle und Krankheiten des jeweiligen Mitarbeitenden ein; kommt eine neue Absenz (BU, NBU, K) hinzu, wird  diese aufaddiert. Die Absenzen können zusätzlich nach der Dauer der Absenz erfasst werden. Sie können die definierten Kategorien nach Ihren Bedürfnissen anpassen. 
</t>
    </r>
    <r>
      <rPr>
        <b/>
        <sz val="10"/>
        <color theme="1"/>
        <rFont val="Verdana"/>
        <family val="2"/>
      </rPr>
      <t xml:space="preserve">Dauer der Absenzen BU, NBU, K: 
</t>
    </r>
    <r>
      <rPr>
        <sz val="10"/>
        <color theme="1"/>
        <rFont val="Verdana"/>
        <family val="2"/>
      </rPr>
      <t xml:space="preserve">In der blauen Tabelle erfassen Sie die Dauer der Absenzen in Anzahl Tagen der Unfälle und Krankheiten des jeweiligen Mitarbeitenden entsprechend seinem Pensum; bei einer 10-tägigen Abwesenheit eines Mitarbeitenden mit einem  50 %-Pensum, tragen Sie 5 Tage ein. Die Wochenende werden nicht eingerechnet; kommt eine neue Absenz hinzu, werden die zusätzlichen Ausfalltage aufaddiert.
</t>
    </r>
  </si>
  <si>
    <t xml:space="preserve">Auswertungen - Übersichten  </t>
  </si>
  <si>
    <t xml:space="preserve">In den Tabellenblättern «2. Cockpit - 7. Krankheit» werden Ihre eingetragenen Absenzen in Tabellen- und Grafikform dargestellt. 
2. Cockpit I:  BU, NBU und K nach Anzahl und Dauer. 
3. Cockpit II: BU, NBU und K nach Anzahl und Dauer mit Unterteilung nach Kategorien.
4. Vergleich Schweiz:  Unfallrisiken BU, NBU und  Ausfalltage im Vergleich mit dem schweizerischen Durchschnitt. 
5. Berufsunfall:  Absenzen Berufsunfall. 
6. Nichtberufsunfall: Absenzen Nichtberufsunfall. 
7. Krankheit: Absenzen Krankheit. 
8. Übersicht der Berufsunfallrisiken, Nichtberufsunfallrisiken und Ausfalltagen nach Branchen / Wirtschaftszweigen
Wenn Sie alle Einträge gemäss Vorlage in der Datenerfassung vornehmen, erhalten Sie dank zahlreichen Auswertungen wertvolle Grundlagen für Ihre Präventionsarbeit.  
</t>
  </si>
  <si>
    <t xml:space="preserve">Absenzenmanagement und Prävention  </t>
  </si>
  <si>
    <t xml:space="preserve">Hinweise und Empfehlungen für die Optimierung Ihres Absenzenmanagements finden Sie unter: www.suva.ch/absenzenmanagement und
pfannenfertige Präventionsmodule unter: www.suva.ch/praeventionsmodule. </t>
  </si>
  <si>
    <t xml:space="preserve">Fragen und Bemerkungen bitte an: absenzenmanagement@suva.ch
</t>
  </si>
  <si>
    <t>1. Datenerfassung</t>
  </si>
  <si>
    <t xml:space="preserve">Orangen Tabelle: </t>
  </si>
  <si>
    <t>Blauen Tabelle:</t>
  </si>
  <si>
    <t>Anzahl der Absenzen (BU, NBU, K) des jeweiligen Mitarbeitenden</t>
  </si>
  <si>
    <t>Dauer der Ausfälle (BU, NBU, K) des jeweiligen Mitarbeitenden entsprechend seinem Pensum</t>
  </si>
  <si>
    <t>Anzahl der Absenzen nach Ereignissen BU, NBU, K</t>
  </si>
  <si>
    <t xml:space="preserve">Dauer der Ausfälle nach Ereignissen in Tagen </t>
  </si>
  <si>
    <t>BU</t>
  </si>
  <si>
    <t xml:space="preserve">BU </t>
  </si>
  <si>
    <t>NBU</t>
  </si>
  <si>
    <t>K</t>
  </si>
  <si>
    <t xml:space="preserve">Name, Vorname </t>
  </si>
  <si>
    <t xml:space="preserve"> 1-3 Tage</t>
  </si>
  <si>
    <t xml:space="preserve"> 4-10 Tage</t>
  </si>
  <si>
    <t xml:space="preserve"> 11-30 Tage</t>
  </si>
  <si>
    <t xml:space="preserve">NBU </t>
  </si>
  <si>
    <t>1-3 
Tage</t>
  </si>
  <si>
    <t xml:space="preserve">K </t>
  </si>
  <si>
    <t xml:space="preserve">Total Fälle </t>
  </si>
  <si>
    <t xml:space="preserve">Total Ausfalltage </t>
  </si>
  <si>
    <t xml:space="preserve">Muster, Peter </t>
  </si>
  <si>
    <t>Muster Anna</t>
  </si>
  <si>
    <t>Muster Sepp</t>
  </si>
  <si>
    <t>Muster Hildi</t>
  </si>
  <si>
    <r>
      <rPr>
        <b/>
        <sz val="10"/>
        <color theme="1"/>
        <rFont val="Verdana"/>
        <family val="2"/>
      </rPr>
      <t>Total</t>
    </r>
    <r>
      <rPr>
        <sz val="10"/>
        <color theme="1"/>
        <rFont val="Verdana"/>
        <family val="2"/>
      </rPr>
      <t xml:space="preserve"> </t>
    </r>
  </si>
  <si>
    <t xml:space="preserve">Weitere Angaben: Passen Sie die Personaleinheiten und die Soll-Arbeitstage Ihren Gegebenheiten an.   </t>
  </si>
  <si>
    <t xml:space="preserve">Vollbeschäftige </t>
  </si>
  <si>
    <t xml:space="preserve">Sollarbeitstage: </t>
  </si>
  <si>
    <t xml:space="preserve">  </t>
  </si>
  <si>
    <t>2. Cockpit I</t>
  </si>
  <si>
    <t xml:space="preserve">Tabelle und Grafik geben die Summen der in der Datenerfassung eingetragenen Absenzen nach Anzahl und Dauer wieder. </t>
  </si>
  <si>
    <t>Berufsunfall</t>
  </si>
  <si>
    <t xml:space="preserve">Nichtberufsunfall </t>
  </si>
  <si>
    <t xml:space="preserve">Krankheit </t>
  </si>
  <si>
    <t>Gesamttotal</t>
  </si>
  <si>
    <t>Anzahl Fälle</t>
  </si>
  <si>
    <t>Ausfalltage</t>
  </si>
  <si>
    <t>3. Cockpit II</t>
  </si>
  <si>
    <t xml:space="preserve">Tabelle und Grafiken geben die Summen der jeweiligen Absenzen mit Einbezug der definierten Kategorien (kurz, mittel, lang) wieder.  </t>
  </si>
  <si>
    <t>Total Anzahl Fälle</t>
  </si>
  <si>
    <t xml:space="preserve">Anzahl Ausfälle 1-3 Tage </t>
  </si>
  <si>
    <t>Anzahl Ausfälle 4-10 Tage</t>
  </si>
  <si>
    <t>Anzahl Ausfälle 11-30 Tage</t>
  </si>
  <si>
    <t>Total Ausfalltage</t>
  </si>
  <si>
    <t>Ausfalltage kurz (1-3 Tage)</t>
  </si>
  <si>
    <t>Ausfalltage mittel (4-10 Tage)</t>
  </si>
  <si>
    <t>Ausfalltage lang (11-30 Tage)</t>
  </si>
  <si>
    <t>4. Vergleich Schweiz</t>
  </si>
  <si>
    <t xml:space="preserve">In der Tabelle und den Grafiken werden die aufgerechneten Werte Ihrer Unternehmung dem Schweizer Druchschnitt* gegenübergestellt.  </t>
  </si>
  <si>
    <t>BU - mein Unternehmen pro 1000 Vollbeschäftigte</t>
  </si>
  <si>
    <t>BU- Durchschnitt* Schweiz pro 1000 Vollbeschäftigte</t>
  </si>
  <si>
    <t>NBU- mein Unternehmen pro 1000 Vollbeschäftigte</t>
  </si>
  <si>
    <t>NBU - Durchschnitt* Schweiz pro 1000 Vollbeschäftigte</t>
  </si>
  <si>
    <t xml:space="preserve">Ausfalltage pro VB  </t>
  </si>
  <si>
    <t xml:space="preserve">Ausfalltage  pro VB CH* </t>
  </si>
  <si>
    <t>Fallrisiko 
(Umrechung auf 1000 Vollbeschäftigte)</t>
  </si>
  <si>
    <t xml:space="preserve">* Vergleiche mit den Werten der eigenen Branche sind aussagekräftiger als mit dem Schweizer Durchschnitt. 
Tragen Sie die Werte Ihrer Branche - siehe Tabellenblatt 8 - in die entsprechenden Felder in der obenstehenden Tabelle ein.    </t>
  </si>
  <si>
    <t xml:space="preserve">5. Berufsunfall </t>
  </si>
  <si>
    <t xml:space="preserve">Tabelle und Grafik stellen die Absenzendaten Berufsunfall Ihrer Unternehmung dar.   </t>
  </si>
  <si>
    <t>Anzahl Ausfälle 1-3 Tage</t>
  </si>
  <si>
    <t>Fallrisiko (Umrechnung auf 1000 Vollbeschäftigte)</t>
  </si>
  <si>
    <t>Absenzrisiko in Arbeitstagen pro VB</t>
  </si>
  <si>
    <t>Absenzrate in Prozent der Sollarbeitstage</t>
  </si>
  <si>
    <t xml:space="preserve">6. Nichtberufsunfall  </t>
  </si>
  <si>
    <t xml:space="preserve">Tabelle und Grafik stellen die Absenzendaten Nichtberufsunfall Ihrer Unternehmung dar.   </t>
  </si>
  <si>
    <t xml:space="preserve">7. Krankheit   </t>
  </si>
  <si>
    <t xml:space="preserve">Tabelle und Grafik stellen die Absenzendaten Krankheit Ihrer Unternehmung dar.   </t>
  </si>
  <si>
    <t xml:space="preserve">8. Berufsunfallrisiko (BU), Nichtberufsunfallrisiko (NBU) und Ausfalltage nach Wirtschaftszweigen / Branchen  </t>
  </si>
  <si>
    <r>
      <t>Branche</t>
    </r>
    <r>
      <rPr>
        <b/>
        <vertAlign val="superscript"/>
        <sz val="10"/>
        <color theme="1"/>
        <rFont val="Verdana"/>
        <family val="2"/>
      </rPr>
      <t xml:space="preserve"> </t>
    </r>
  </si>
  <si>
    <t>BU-Risiko  pro 
1 000 VB</t>
  </si>
  <si>
    <t>NBU-Risiko pro 
1 000 VB</t>
  </si>
  <si>
    <t xml:space="preserve">Ausfalltage pro Vollbeschäftigten </t>
  </si>
  <si>
    <t>Baugewerbe / Bau</t>
  </si>
  <si>
    <t xml:space="preserve">Finanz- und Versicherungsdienstleistungen </t>
  </si>
  <si>
    <t xml:space="preserve">Freiberufliche, wissenschaftliche und technische Dienstleistungen </t>
  </si>
  <si>
    <t>Gastgewerbe / Beherbung und Gastronomie</t>
  </si>
  <si>
    <t>Gesundheits- und Sozialwesen</t>
  </si>
  <si>
    <t>Handel, Instandhaltung und Reparaturen von Fahrzeugen</t>
  </si>
  <si>
    <t>Immobilien, sonstige wirtschaftliche Dienstleistungen</t>
  </si>
  <si>
    <t xml:space="preserve">Information und Kommunikation </t>
  </si>
  <si>
    <t xml:space="preserve">Kunst, Unterhalt., private Haushalte, sonstige Dienstleistungen  </t>
  </si>
  <si>
    <t>Land- und Forstwirtschaft</t>
  </si>
  <si>
    <t>Öffentliche Verwaltung, Verteidigung, Sozialversicherung</t>
  </si>
  <si>
    <t>Verarbeitendes Gewerbe/Energieversorgung</t>
  </si>
  <si>
    <t xml:space="preserve">Verkehr und Lagerei </t>
  </si>
  <si>
    <t>Durchschnitt Schweiz 2024</t>
  </si>
  <si>
    <t>Werte aktualisiert am 26.01.2026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</si>
</sst>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0_ ;_ * \-#,##0.0_ ;_ * &quot;-&quot;??_ ;_ @_ "/>
  </numFmts>
  <fonts count="22" x14ac:knownFonts="1">
    <font>
      <sz val="11"/>
      <color theme="1"/>
      <name val="Calibri"/>
      <family val="2"/>
      <scheme val="minor"/>
    </font>
    <font>
      <sz val="11"/>
      <color theme="1"/>
      <name val="Calibri"/>
      <family val="2"/>
      <scheme val="minor"/>
    </font>
    <font>
      <sz val="11"/>
      <color theme="1"/>
      <name val="Verdana"/>
      <family val="2"/>
    </font>
    <font>
      <b/>
      <sz val="14"/>
      <color theme="1"/>
      <name val="Verdana"/>
      <family val="2"/>
    </font>
    <font>
      <sz val="12"/>
      <color theme="1"/>
      <name val="Verdana"/>
      <family val="2"/>
    </font>
    <font>
      <b/>
      <sz val="12"/>
      <color theme="1"/>
      <name val="Verdana"/>
      <family val="2"/>
    </font>
    <font>
      <sz val="10"/>
      <color theme="1"/>
      <name val="Verdana"/>
      <family val="2"/>
    </font>
    <font>
      <b/>
      <sz val="12"/>
      <name val="Verdana"/>
      <family val="2"/>
    </font>
    <font>
      <b/>
      <sz val="10"/>
      <color theme="1"/>
      <name val="Verdana"/>
      <family val="2"/>
    </font>
    <font>
      <sz val="10"/>
      <color rgb="FFFF0000"/>
      <name val="Verdana"/>
      <family val="2"/>
    </font>
    <font>
      <sz val="14"/>
      <color theme="1"/>
      <name val="Verdana"/>
      <family val="2"/>
    </font>
    <font>
      <b/>
      <sz val="11"/>
      <color theme="1"/>
      <name val="Verdana"/>
      <family val="2"/>
    </font>
    <font>
      <sz val="9"/>
      <color theme="1"/>
      <name val="Verdana"/>
      <family val="2"/>
    </font>
    <font>
      <b/>
      <sz val="10"/>
      <name val="Verdana"/>
      <family val="2"/>
    </font>
    <font>
      <sz val="16"/>
      <color theme="1"/>
      <name val="Verdana"/>
      <family val="2"/>
    </font>
    <font>
      <sz val="20"/>
      <color theme="1"/>
      <name val="Verdana"/>
      <family val="2"/>
    </font>
    <font>
      <sz val="11"/>
      <color rgb="FFFF0000"/>
      <name val="Verdana"/>
      <family val="2"/>
    </font>
    <font>
      <b/>
      <sz val="9"/>
      <color theme="1"/>
      <name val="Verdana"/>
      <family val="2"/>
    </font>
    <font>
      <b/>
      <vertAlign val="superscript"/>
      <sz val="10"/>
      <color theme="1"/>
      <name val="Verdana"/>
      <family val="2"/>
    </font>
    <font>
      <b/>
      <sz val="10"/>
      <color rgb="FFFF0000"/>
      <name val="Verdana"/>
      <family val="2"/>
    </font>
    <font>
      <sz val="12"/>
      <name val="Calibri"/>
      <family val="2"/>
      <scheme val="minor"/>
    </font>
    <font>
      <b/>
      <sz val="12"/>
      <color rgb="FFFF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rgb="FFFCE300"/>
        <bgColor indexed="64"/>
      </patternFill>
    </fill>
    <fill>
      <patternFill patternType="solid">
        <fgColor rgb="FFFF8200"/>
        <bgColor indexed="64"/>
      </patternFill>
    </fill>
    <fill>
      <patternFill patternType="solid">
        <fgColor rgb="FF00B8CF"/>
        <bgColor indexed="64"/>
      </patternFill>
    </fill>
    <fill>
      <patternFill patternType="solid">
        <fgColor rgb="FF80DBE7"/>
        <bgColor indexed="64"/>
      </patternFill>
    </fill>
    <fill>
      <patternFill patternType="solid">
        <fgColor rgb="FFFFA140"/>
        <bgColor indexed="64"/>
      </patternFill>
    </fill>
    <fill>
      <patternFill patternType="solid">
        <fgColor rgb="FFFFC080"/>
        <bgColor indexed="64"/>
      </patternFill>
    </fill>
    <fill>
      <patternFill patternType="solid">
        <fgColor rgb="FFFFF3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8">
    <xf numFmtId="0" fontId="0" fillId="0" borderId="0" xfId="0"/>
    <xf numFmtId="0" fontId="2" fillId="0" borderId="0" xfId="0" applyFont="1" applyAlignment="1">
      <alignment horizontal="left" vertical="top" wrapText="1"/>
    </xf>
    <xf numFmtId="0" fontId="2" fillId="0" borderId="0" xfId="0" applyFont="1"/>
    <xf numFmtId="0" fontId="3" fillId="0" borderId="0" xfId="0" applyFont="1"/>
    <xf numFmtId="0" fontId="4" fillId="3" borderId="0" xfId="0" applyFont="1" applyFill="1" applyAlignment="1">
      <alignment horizontal="left" vertical="top" wrapText="1"/>
    </xf>
    <xf numFmtId="0" fontId="2" fillId="3" borderId="0" xfId="0" applyFont="1" applyFill="1"/>
    <xf numFmtId="0" fontId="5" fillId="4" borderId="0" xfId="0" applyFont="1" applyFill="1" applyAlignment="1">
      <alignment horizontal="left" vertical="top" wrapText="1"/>
    </xf>
    <xf numFmtId="0" fontId="5" fillId="0" borderId="0" xfId="0" applyFont="1"/>
    <xf numFmtId="0" fontId="7" fillId="4" borderId="0" xfId="0" applyFont="1" applyFill="1" applyAlignment="1">
      <alignment horizontal="left" vertical="top" wrapText="1"/>
    </xf>
    <xf numFmtId="0" fontId="6" fillId="4" borderId="0" xfId="0" applyFont="1" applyFill="1" applyAlignment="1">
      <alignment horizontal="left" vertical="top" wrapText="1"/>
    </xf>
    <xf numFmtId="0" fontId="8" fillId="4" borderId="0" xfId="0" applyFont="1" applyFill="1" applyAlignment="1">
      <alignment horizontal="left" vertical="top" wrapText="1"/>
    </xf>
    <xf numFmtId="0" fontId="10" fillId="0" borderId="0" xfId="0" applyFont="1"/>
    <xf numFmtId="0" fontId="10" fillId="3" borderId="0" xfId="0" applyFont="1" applyFill="1"/>
    <xf numFmtId="0" fontId="2" fillId="0" borderId="0" xfId="0" applyFont="1" applyAlignment="1">
      <alignment wrapText="1"/>
    </xf>
    <xf numFmtId="0" fontId="6" fillId="0" borderId="0" xfId="0" applyFont="1"/>
    <xf numFmtId="0" fontId="6" fillId="3" borderId="0" xfId="0" applyFont="1" applyFill="1"/>
    <xf numFmtId="0" fontId="6" fillId="3" borderId="1" xfId="0" applyFont="1" applyFill="1" applyBorder="1"/>
    <xf numFmtId="0" fontId="13" fillId="0" borderId="1" xfId="0" applyFont="1" applyBorder="1" applyAlignment="1">
      <alignment horizontal="center"/>
    </xf>
    <xf numFmtId="0" fontId="6" fillId="3" borderId="1" xfId="0" applyFont="1" applyFill="1" applyBorder="1" applyAlignment="1">
      <alignment horizontal="center"/>
    </xf>
    <xf numFmtId="0" fontId="6" fillId="0" borderId="0" xfId="0" applyFont="1" applyAlignment="1">
      <alignment wrapText="1"/>
    </xf>
    <xf numFmtId="0" fontId="13" fillId="0" borderId="1" xfId="0" applyFont="1" applyBorder="1"/>
    <xf numFmtId="0" fontId="13" fillId="0" borderId="2" xfId="0" applyFont="1" applyBorder="1"/>
    <xf numFmtId="0" fontId="6" fillId="3" borderId="2" xfId="0" applyFont="1" applyFill="1" applyBorder="1" applyAlignment="1">
      <alignment horizontal="center"/>
    </xf>
    <xf numFmtId="0" fontId="8" fillId="3" borderId="0" xfId="0" applyFont="1" applyFill="1"/>
    <xf numFmtId="0" fontId="14" fillId="0" borderId="0" xfId="0" applyFont="1"/>
    <xf numFmtId="0" fontId="16" fillId="0" borderId="0" xfId="0" applyFont="1"/>
    <xf numFmtId="0" fontId="15" fillId="0" borderId="0" xfId="0" applyFont="1"/>
    <xf numFmtId="0" fontId="6" fillId="5" borderId="1" xfId="0" applyFont="1" applyFill="1" applyBorder="1" applyAlignment="1">
      <alignment horizontal="center" wrapText="1"/>
    </xf>
    <xf numFmtId="0" fontId="16" fillId="0" borderId="0" xfId="0" applyFont="1" applyAlignment="1">
      <alignment wrapText="1"/>
    </xf>
    <xf numFmtId="0" fontId="3" fillId="3" borderId="0" xfId="0" applyFont="1" applyFill="1"/>
    <xf numFmtId="0" fontId="4" fillId="0" borderId="0" xfId="0" applyFont="1"/>
    <xf numFmtId="0" fontId="11" fillId="0" borderId="0" xfId="0" applyFont="1"/>
    <xf numFmtId="0" fontId="5" fillId="3" borderId="0" xfId="0" applyFont="1" applyFill="1"/>
    <xf numFmtId="0" fontId="12" fillId="0" borderId="0" xfId="0" applyFont="1"/>
    <xf numFmtId="0" fontId="6" fillId="0" borderId="0" xfId="0" applyFont="1" applyAlignment="1">
      <alignment horizontal="left" vertical="top" wrapText="1"/>
    </xf>
    <xf numFmtId="0" fontId="8" fillId="9" borderId="4" xfId="0" applyFont="1" applyFill="1" applyBorder="1"/>
    <xf numFmtId="0" fontId="8" fillId="9" borderId="1" xfId="0" applyFont="1" applyFill="1" applyBorder="1"/>
    <xf numFmtId="0" fontId="6" fillId="9" borderId="1" xfId="0" applyFont="1" applyFill="1" applyBorder="1"/>
    <xf numFmtId="0" fontId="13" fillId="11" borderId="1" xfId="0" applyFont="1" applyFill="1" applyBorder="1"/>
    <xf numFmtId="0" fontId="13" fillId="7" borderId="1" xfId="0" applyFont="1" applyFill="1" applyBorder="1" applyAlignment="1">
      <alignment horizontal="center"/>
    </xf>
    <xf numFmtId="0" fontId="13" fillId="9" borderId="1" xfId="0" applyFont="1" applyFill="1" applyBorder="1" applyAlignment="1">
      <alignment horizontal="center"/>
    </xf>
    <xf numFmtId="0" fontId="13" fillId="9" borderId="2" xfId="0" applyFont="1" applyFill="1" applyBorder="1" applyAlignment="1">
      <alignment horizontal="center"/>
    </xf>
    <xf numFmtId="0" fontId="13" fillId="8" borderId="1" xfId="0" applyFont="1" applyFill="1" applyBorder="1" applyAlignment="1">
      <alignment horizontal="center"/>
    </xf>
    <xf numFmtId="0" fontId="13" fillId="11" borderId="1" xfId="0" applyFont="1" applyFill="1" applyBorder="1" applyAlignment="1">
      <alignment horizontal="center"/>
    </xf>
    <xf numFmtId="0" fontId="13" fillId="11" borderId="2" xfId="0" applyFont="1" applyFill="1" applyBorder="1" applyAlignment="1">
      <alignment horizontal="center"/>
    </xf>
    <xf numFmtId="0" fontId="6" fillId="3" borderId="2" xfId="0" applyFont="1" applyFill="1" applyBorder="1"/>
    <xf numFmtId="0" fontId="6" fillId="6" borderId="0" xfId="0" applyFont="1" applyFill="1" applyAlignment="1">
      <alignment wrapText="1"/>
    </xf>
    <xf numFmtId="0" fontId="6" fillId="6" borderId="0" xfId="0" applyFont="1" applyFill="1"/>
    <xf numFmtId="0" fontId="6" fillId="9" borderId="1" xfId="0" applyFont="1" applyFill="1" applyBorder="1" applyAlignment="1">
      <alignment wrapText="1"/>
    </xf>
    <xf numFmtId="0" fontId="6" fillId="9" borderId="1" xfId="0" applyFont="1" applyFill="1" applyBorder="1" applyAlignment="1">
      <alignment horizontal="center" wrapText="1"/>
    </xf>
    <xf numFmtId="0" fontId="6" fillId="10" borderId="1" xfId="0" applyFont="1" applyFill="1" applyBorder="1" applyAlignment="1">
      <alignment wrapText="1"/>
    </xf>
    <xf numFmtId="0" fontId="6" fillId="10" borderId="1" xfId="0" applyFont="1" applyFill="1" applyBorder="1" applyAlignment="1">
      <alignment horizontal="center" wrapText="1"/>
    </xf>
    <xf numFmtId="0" fontId="6" fillId="10" borderId="1" xfId="0" quotePrefix="1" applyFont="1" applyFill="1" applyBorder="1" applyAlignment="1">
      <alignment horizontal="center" wrapText="1"/>
    </xf>
    <xf numFmtId="0" fontId="6" fillId="5" borderId="1" xfId="0" applyFont="1" applyFill="1" applyBorder="1" applyAlignment="1">
      <alignment wrapText="1"/>
    </xf>
    <xf numFmtId="2" fontId="6" fillId="5" borderId="1" xfId="0" applyNumberFormat="1" applyFont="1" applyFill="1" applyBorder="1" applyAlignment="1">
      <alignment horizontal="center" wrapText="1"/>
    </xf>
    <xf numFmtId="0" fontId="6" fillId="5" borderId="1" xfId="0" applyFont="1" applyFill="1" applyBorder="1"/>
    <xf numFmtId="1" fontId="6" fillId="5" borderId="1" xfId="0" applyNumberFormat="1" applyFont="1" applyFill="1" applyBorder="1" applyAlignment="1">
      <alignment horizontal="center" wrapText="1"/>
    </xf>
    <xf numFmtId="1" fontId="6" fillId="9" borderId="1" xfId="0" applyNumberFormat="1" applyFont="1" applyFill="1" applyBorder="1" applyAlignment="1">
      <alignment horizontal="center" wrapText="1"/>
    </xf>
    <xf numFmtId="1" fontId="6" fillId="10" borderId="1" xfId="0" applyNumberFormat="1" applyFont="1" applyFill="1" applyBorder="1" applyAlignment="1">
      <alignment horizontal="center" vertical="center" wrapText="1"/>
    </xf>
    <xf numFmtId="165" fontId="6" fillId="10" borderId="1" xfId="1" applyNumberFormat="1" applyFont="1" applyFill="1" applyBorder="1" applyAlignment="1">
      <alignment vertical="center" wrapText="1"/>
    </xf>
    <xf numFmtId="165" fontId="6" fillId="10" borderId="1" xfId="1" applyNumberFormat="1" applyFont="1" applyFill="1" applyBorder="1" applyAlignment="1">
      <alignment horizontal="center" vertical="center" wrapText="1"/>
    </xf>
    <xf numFmtId="164" fontId="6" fillId="10" borderId="1" xfId="0" applyNumberFormat="1" applyFont="1" applyFill="1" applyBorder="1" applyAlignment="1">
      <alignment horizontal="center" vertical="center" wrapText="1"/>
    </xf>
    <xf numFmtId="0" fontId="6" fillId="10" borderId="1" xfId="0" applyFont="1" applyFill="1" applyBorder="1" applyAlignment="1">
      <alignment vertical="center" wrapText="1"/>
    </xf>
    <xf numFmtId="0" fontId="6" fillId="9" borderId="1" xfId="0" applyFont="1" applyFill="1" applyBorder="1" applyAlignment="1">
      <alignment vertical="center" wrapText="1"/>
    </xf>
    <xf numFmtId="0" fontId="6" fillId="9" borderId="1" xfId="0" applyFont="1" applyFill="1" applyBorder="1" applyAlignment="1">
      <alignment horizontal="center" vertical="center" wrapText="1"/>
    </xf>
    <xf numFmtId="0" fontId="6" fillId="9" borderId="1" xfId="0" quotePrefix="1"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10" borderId="1" xfId="0" applyFont="1" applyFill="1" applyBorder="1" applyAlignment="1">
      <alignment vertical="center"/>
    </xf>
    <xf numFmtId="0" fontId="8" fillId="10" borderId="1" xfId="0" applyFont="1" applyFill="1" applyBorder="1" applyAlignment="1">
      <alignment horizontal="center" vertical="center" wrapText="1"/>
    </xf>
    <xf numFmtId="0" fontId="19" fillId="0" borderId="1" xfId="0" applyFont="1" applyBorder="1" applyAlignment="1">
      <alignment vertical="center"/>
    </xf>
    <xf numFmtId="0" fontId="6" fillId="0" borderId="1" xfId="0" applyFont="1" applyBorder="1" applyAlignment="1">
      <alignment vertical="center"/>
    </xf>
    <xf numFmtId="0" fontId="8" fillId="3" borderId="3" xfId="0" applyFont="1" applyFill="1" applyBorder="1" applyAlignment="1">
      <alignment vertical="center" wrapText="1"/>
    </xf>
    <xf numFmtId="0" fontId="13" fillId="11"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11" borderId="3" xfId="0" applyFont="1" applyFill="1" applyBorder="1" applyAlignment="1">
      <alignment horizontal="center" vertical="center" wrapText="1"/>
    </xf>
    <xf numFmtId="0" fontId="6" fillId="3" borderId="1" xfId="0" applyFont="1" applyFill="1" applyBorder="1" applyAlignment="1">
      <alignment vertical="center" wrapText="1"/>
    </xf>
    <xf numFmtId="0" fontId="8" fillId="9" borderId="4"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1" xfId="0" quotePrefix="1"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164" fontId="20" fillId="3" borderId="1" xfId="0" applyNumberFormat="1" applyFont="1" applyFill="1" applyBorder="1" applyAlignment="1">
      <alignment horizontal="center"/>
    </xf>
    <xf numFmtId="164" fontId="21" fillId="3" borderId="5" xfId="0" applyNumberFormat="1" applyFont="1" applyFill="1" applyBorder="1" applyAlignment="1">
      <alignment horizontal="center" wrapText="1"/>
    </xf>
    <xf numFmtId="0" fontId="21" fillId="3" borderId="5" xfId="0" applyFont="1" applyFill="1" applyBorder="1" applyAlignment="1">
      <alignment horizontal="center" wrapText="1"/>
    </xf>
    <xf numFmtId="0" fontId="17" fillId="12" borderId="0" xfId="0" applyFont="1" applyFill="1" applyAlignment="1">
      <alignment horizontal="left" vertical="center" wrapText="1"/>
    </xf>
  </cellXfs>
  <cellStyles count="2">
    <cellStyle name="Komma" xfId="1" builtinId="3"/>
    <cellStyle name="Standard" xfId="0" builtinId="0"/>
  </cellStyles>
  <dxfs count="0"/>
  <tableStyles count="0" defaultTableStyle="TableStyleMedium2" defaultPivotStyle="PivotStyleLight16"/>
  <colors>
    <mruColors>
      <color rgb="FF80DBE7"/>
      <color rgb="FFFFA140"/>
      <color rgb="FFFFF385"/>
      <color rgb="FFFCE300"/>
      <color rgb="FFFFC080"/>
      <color rgb="FF00B8CF"/>
      <color rgb="FFFF8200"/>
      <color rgb="FFFFE0BF"/>
      <color rgb="FFBFEDF3"/>
      <color rgb="FF40CA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de-CH" sz="1100" b="1"/>
              <a:t>Anzahl Fälle und Ausfalltage BU, NBU und Krankheit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'2. Cockpit I'!$A$5</c:f>
              <c:strCache>
                <c:ptCount val="1"/>
                <c:pt idx="0">
                  <c:v>Anzahl Fälle</c:v>
                </c:pt>
              </c:strCache>
            </c:strRef>
          </c:tx>
          <c:spPr>
            <a:solidFill>
              <a:srgbClr val="FFA14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Cockpit I'!$B$4:$E$4</c:f>
              <c:strCache>
                <c:ptCount val="4"/>
                <c:pt idx="0">
                  <c:v>Berufsunfall</c:v>
                </c:pt>
                <c:pt idx="1">
                  <c:v>Nichtberufsunfall </c:v>
                </c:pt>
                <c:pt idx="2">
                  <c:v>Krankheit </c:v>
                </c:pt>
                <c:pt idx="3">
                  <c:v>Gesamttotal</c:v>
                </c:pt>
              </c:strCache>
            </c:strRef>
          </c:cat>
          <c:val>
            <c:numRef>
              <c:f>'2. Cockpit I'!$B$5:$E$5</c:f>
              <c:numCache>
                <c:formatCode>General</c:formatCode>
                <c:ptCount val="4"/>
                <c:pt idx="0">
                  <c:v>3</c:v>
                </c:pt>
                <c:pt idx="1">
                  <c:v>3</c:v>
                </c:pt>
                <c:pt idx="2">
                  <c:v>4</c:v>
                </c:pt>
                <c:pt idx="3">
                  <c:v>10</c:v>
                </c:pt>
              </c:numCache>
            </c:numRef>
          </c:val>
          <c:extLst>
            <c:ext xmlns:c16="http://schemas.microsoft.com/office/drawing/2014/chart" uri="{C3380CC4-5D6E-409C-BE32-E72D297353CC}">
              <c16:uniqueId val="{00000000-77AE-4759-ADAD-7BCFF79519E6}"/>
            </c:ext>
          </c:extLst>
        </c:ser>
        <c:ser>
          <c:idx val="1"/>
          <c:order val="1"/>
          <c:tx>
            <c:strRef>
              <c:f>'2. Cockpit I'!$A$6</c:f>
              <c:strCache>
                <c:ptCount val="1"/>
                <c:pt idx="0">
                  <c:v>Ausfalltage</c:v>
                </c:pt>
              </c:strCache>
            </c:strRef>
          </c:tx>
          <c:spPr>
            <a:solidFill>
              <a:srgbClr val="80DBE7"/>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Cockpit I'!$B$4:$E$4</c:f>
              <c:strCache>
                <c:ptCount val="4"/>
                <c:pt idx="0">
                  <c:v>Berufsunfall</c:v>
                </c:pt>
                <c:pt idx="1">
                  <c:v>Nichtberufsunfall </c:v>
                </c:pt>
                <c:pt idx="2">
                  <c:v>Krankheit </c:v>
                </c:pt>
                <c:pt idx="3">
                  <c:v>Gesamttotal</c:v>
                </c:pt>
              </c:strCache>
            </c:strRef>
          </c:cat>
          <c:val>
            <c:numRef>
              <c:f>'2. Cockpit I'!$B$6:$E$6</c:f>
              <c:numCache>
                <c:formatCode>General</c:formatCode>
                <c:ptCount val="4"/>
                <c:pt idx="0">
                  <c:v>23</c:v>
                </c:pt>
                <c:pt idx="1">
                  <c:v>19</c:v>
                </c:pt>
                <c:pt idx="2">
                  <c:v>26</c:v>
                </c:pt>
                <c:pt idx="3">
                  <c:v>68</c:v>
                </c:pt>
              </c:numCache>
            </c:numRef>
          </c:val>
          <c:extLst>
            <c:ext xmlns:c16="http://schemas.microsoft.com/office/drawing/2014/chart" uri="{C3380CC4-5D6E-409C-BE32-E72D297353CC}">
              <c16:uniqueId val="{00000001-77AE-4759-ADAD-7BCFF79519E6}"/>
            </c:ext>
          </c:extLst>
        </c:ser>
        <c:dLbls>
          <c:showLegendKey val="0"/>
          <c:showVal val="0"/>
          <c:showCatName val="0"/>
          <c:showSerName val="0"/>
          <c:showPercent val="0"/>
          <c:showBubbleSize val="0"/>
        </c:dLbls>
        <c:gapWidth val="219"/>
        <c:overlap val="-27"/>
        <c:axId val="426230256"/>
        <c:axId val="426231432"/>
      </c:barChart>
      <c:catAx>
        <c:axId val="42623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31432"/>
        <c:crosses val="autoZero"/>
        <c:auto val="1"/>
        <c:lblAlgn val="ctr"/>
        <c:lblOffset val="100"/>
        <c:noMultiLvlLbl val="0"/>
      </c:catAx>
      <c:valAx>
        <c:axId val="426231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3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r>
              <a:rPr lang="de-CH" sz="1100" b="1"/>
              <a:t>Ausfälle und Ausfalltage nach Ereignissen BU, NBU und Krankheit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title>
    <c:autoTitleDeleted val="0"/>
    <c:plotArea>
      <c:layout/>
      <c:barChart>
        <c:barDir val="col"/>
        <c:grouping val="clustered"/>
        <c:varyColors val="0"/>
        <c:ser>
          <c:idx val="0"/>
          <c:order val="0"/>
          <c:tx>
            <c:strRef>
              <c:f>'3. Cockpit II'!$B$4</c:f>
              <c:strCache>
                <c:ptCount val="1"/>
                <c:pt idx="0">
                  <c:v>Berufsunfall</c:v>
                </c:pt>
              </c:strCache>
            </c:strRef>
          </c:tx>
          <c:spPr>
            <a:solidFill>
              <a:srgbClr val="FFA14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II'!$B$5:$B$12</c:f>
              <c:numCache>
                <c:formatCode>General</c:formatCode>
                <c:ptCount val="8"/>
                <c:pt idx="0">
                  <c:v>3</c:v>
                </c:pt>
                <c:pt idx="1">
                  <c:v>1</c:v>
                </c:pt>
                <c:pt idx="2">
                  <c:v>1</c:v>
                </c:pt>
                <c:pt idx="3">
                  <c:v>1</c:v>
                </c:pt>
                <c:pt idx="4">
                  <c:v>23</c:v>
                </c:pt>
                <c:pt idx="5">
                  <c:v>3</c:v>
                </c:pt>
                <c:pt idx="6">
                  <c:v>7</c:v>
                </c:pt>
                <c:pt idx="7">
                  <c:v>13</c:v>
                </c:pt>
              </c:numCache>
            </c:numRef>
          </c:val>
          <c:extLst>
            <c:ext xmlns:c16="http://schemas.microsoft.com/office/drawing/2014/chart" uri="{C3380CC4-5D6E-409C-BE32-E72D297353CC}">
              <c16:uniqueId val="{00000000-F47F-4041-A411-0ECB0AFA4741}"/>
            </c:ext>
          </c:extLst>
        </c:ser>
        <c:ser>
          <c:idx val="1"/>
          <c:order val="1"/>
          <c:tx>
            <c:strRef>
              <c:f>'3. Cockpit II'!$C$4</c:f>
              <c:strCache>
                <c:ptCount val="1"/>
                <c:pt idx="0">
                  <c:v>Nichtberufsunfall </c:v>
                </c:pt>
              </c:strCache>
            </c:strRef>
          </c:tx>
          <c:spPr>
            <a:solidFill>
              <a:srgbClr val="80DBE7"/>
            </a:solidFill>
            <a:ln>
              <a:noFill/>
            </a:ln>
            <a:effectLst/>
          </c:spPr>
          <c:invertIfNegative val="0"/>
          <c:dPt>
            <c:idx val="0"/>
            <c:invertIfNegative val="0"/>
            <c:bubble3D val="0"/>
            <c:spPr>
              <a:solidFill>
                <a:srgbClr val="80DBE7"/>
              </a:solidFill>
              <a:ln>
                <a:noFill/>
              </a:ln>
              <a:effectLst/>
            </c:spPr>
            <c:extLst>
              <c:ext xmlns:c16="http://schemas.microsoft.com/office/drawing/2014/chart" uri="{C3380CC4-5D6E-409C-BE32-E72D297353CC}">
                <c16:uniqueId val="{00000001-18E8-4351-9944-BD7253A4CB89}"/>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II'!$C$5:$C$12</c:f>
              <c:numCache>
                <c:formatCode>General</c:formatCode>
                <c:ptCount val="8"/>
                <c:pt idx="0">
                  <c:v>3</c:v>
                </c:pt>
                <c:pt idx="1">
                  <c:v>1</c:v>
                </c:pt>
                <c:pt idx="2">
                  <c:v>1</c:v>
                </c:pt>
                <c:pt idx="3">
                  <c:v>1</c:v>
                </c:pt>
                <c:pt idx="4">
                  <c:v>19</c:v>
                </c:pt>
                <c:pt idx="5">
                  <c:v>1</c:v>
                </c:pt>
                <c:pt idx="6">
                  <c:v>6</c:v>
                </c:pt>
                <c:pt idx="7">
                  <c:v>12</c:v>
                </c:pt>
              </c:numCache>
            </c:numRef>
          </c:val>
          <c:extLst>
            <c:ext xmlns:c16="http://schemas.microsoft.com/office/drawing/2014/chart" uri="{C3380CC4-5D6E-409C-BE32-E72D297353CC}">
              <c16:uniqueId val="{00000001-F47F-4041-A411-0ECB0AFA4741}"/>
            </c:ext>
          </c:extLst>
        </c:ser>
        <c:ser>
          <c:idx val="2"/>
          <c:order val="2"/>
          <c:tx>
            <c:strRef>
              <c:f>'3. Cockpit II'!$D$4</c:f>
              <c:strCache>
                <c:ptCount val="1"/>
                <c:pt idx="0">
                  <c:v>Krankheit </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II'!$D$5:$D$12</c:f>
              <c:numCache>
                <c:formatCode>General</c:formatCode>
                <c:ptCount val="8"/>
                <c:pt idx="0">
                  <c:v>4</c:v>
                </c:pt>
                <c:pt idx="1">
                  <c:v>1</c:v>
                </c:pt>
                <c:pt idx="2">
                  <c:v>2</c:v>
                </c:pt>
                <c:pt idx="3">
                  <c:v>1</c:v>
                </c:pt>
                <c:pt idx="4">
                  <c:v>26</c:v>
                </c:pt>
                <c:pt idx="5">
                  <c:v>2</c:v>
                </c:pt>
                <c:pt idx="6">
                  <c:v>9</c:v>
                </c:pt>
                <c:pt idx="7">
                  <c:v>15</c:v>
                </c:pt>
              </c:numCache>
            </c:numRef>
          </c:val>
          <c:extLst>
            <c:ext xmlns:c16="http://schemas.microsoft.com/office/drawing/2014/chart" uri="{C3380CC4-5D6E-409C-BE32-E72D297353CC}">
              <c16:uniqueId val="{00000002-F47F-4041-A411-0ECB0AFA4741}"/>
            </c:ext>
          </c:extLst>
        </c:ser>
        <c:dLbls>
          <c:showLegendKey val="0"/>
          <c:showVal val="0"/>
          <c:showCatName val="0"/>
          <c:showSerName val="0"/>
          <c:showPercent val="0"/>
          <c:showBubbleSize val="0"/>
        </c:dLbls>
        <c:gapWidth val="219"/>
        <c:overlap val="-27"/>
        <c:axId val="426231040"/>
        <c:axId val="426223200"/>
      </c:barChart>
      <c:lineChart>
        <c:grouping val="standard"/>
        <c:varyColors val="0"/>
        <c:dLbls>
          <c:showLegendKey val="0"/>
          <c:showVal val="0"/>
          <c:showCatName val="0"/>
          <c:showSerName val="0"/>
          <c:showPercent val="0"/>
          <c:showBubbleSize val="0"/>
        </c:dLbls>
        <c:marker val="1"/>
        <c:smooth val="0"/>
        <c:axId val="426231040"/>
        <c:axId val="426223200"/>
        <c:extLst>
          <c:ext xmlns:c15="http://schemas.microsoft.com/office/drawing/2012/chart" uri="{02D57815-91ED-43cb-92C2-25804820EDAC}">
            <c15:filteredLineSeries>
              <c15:ser>
                <c:idx val="3"/>
                <c:order val="3"/>
                <c:tx>
                  <c:strRef>
                    <c:extLst>
                      <c:ext uri="{02D57815-91ED-43cb-92C2-25804820EDAC}">
                        <c15:formulaRef>
                          <c15:sqref>'3. Cockpit II'!$E$4</c15:sqref>
                        </c15:formulaRef>
                      </c:ext>
                    </c:extLst>
                    <c:strCache>
                      <c:ptCount val="1"/>
                      <c:pt idx="0">
                        <c:v>Gesamttotal</c:v>
                      </c:pt>
                    </c:strCache>
                  </c:strRef>
                </c:tx>
                <c:spPr>
                  <a:ln w="28575" cap="rnd">
                    <a:solidFill>
                      <a:srgbClr val="FF3300"/>
                    </a:solidFill>
                    <a:round/>
                  </a:ln>
                  <a:effectLst/>
                </c:spPr>
                <c:marker>
                  <c:symbol val="none"/>
                </c:marker>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c:ext uri="{02D57815-91ED-43cb-92C2-25804820EDAC}">
                        <c15:formulaRef>
                          <c15:sqref>'3. Cockpit II'!$E$5:$E$12</c15:sqref>
                        </c15:formulaRef>
                      </c:ext>
                    </c:extLst>
                    <c:numCache>
                      <c:formatCode>General</c:formatCode>
                      <c:ptCount val="8"/>
                      <c:pt idx="0">
                        <c:v>10</c:v>
                      </c:pt>
                      <c:pt idx="1">
                        <c:v>3</c:v>
                      </c:pt>
                      <c:pt idx="2">
                        <c:v>4</c:v>
                      </c:pt>
                      <c:pt idx="3">
                        <c:v>3</c:v>
                      </c:pt>
                      <c:pt idx="4">
                        <c:v>68</c:v>
                      </c:pt>
                      <c:pt idx="5">
                        <c:v>6</c:v>
                      </c:pt>
                      <c:pt idx="6">
                        <c:v>22</c:v>
                      </c:pt>
                      <c:pt idx="7">
                        <c:v>40</c:v>
                      </c:pt>
                    </c:numCache>
                  </c:numRef>
                </c:val>
                <c:smooth val="0"/>
                <c:extLst>
                  <c:ext xmlns:c16="http://schemas.microsoft.com/office/drawing/2014/chart" uri="{C3380CC4-5D6E-409C-BE32-E72D297353CC}">
                    <c16:uniqueId val="{00000003-F47F-4041-A411-0ECB0AFA4741}"/>
                  </c:ext>
                </c:extLst>
              </c15:ser>
            </c15:filteredLineSeries>
          </c:ext>
        </c:extLst>
      </c:lineChart>
      <c:catAx>
        <c:axId val="42623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crossAx val="426223200"/>
        <c:crosses val="autoZero"/>
        <c:auto val="1"/>
        <c:lblAlgn val="ctr"/>
        <c:lblOffset val="100"/>
        <c:noMultiLvlLbl val="0"/>
      </c:catAx>
      <c:valAx>
        <c:axId val="426223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crossAx val="42623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cs typeface="Arial" panose="020B0604020202020204" pitchFamily="34" charset="0"/>
        </a:defRPr>
      </a:pPr>
      <a:endParaRPr lang="en-US"/>
    </a:p>
  </c:txPr>
  <c:printSettings>
    <c:headerFooter/>
    <c:pageMargins b="0.78740157499999996" l="0.7" r="0.7" t="0.78740157499999996"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r>
              <a:rPr lang="de-CH" sz="1100" b="1"/>
              <a:t>Übersicht Anzahl Ausfälle und Ausfalltage Unternehmung</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title>
    <c:autoTitleDeleted val="0"/>
    <c:plotArea>
      <c:layout/>
      <c:barChart>
        <c:barDir val="col"/>
        <c:grouping val="clustered"/>
        <c:varyColors val="0"/>
        <c:ser>
          <c:idx val="3"/>
          <c:order val="3"/>
          <c:tx>
            <c:strRef>
              <c:f>'3. Cockpit II'!$E$4</c:f>
              <c:strCache>
                <c:ptCount val="1"/>
                <c:pt idx="0">
                  <c:v>Gesamttotal</c:v>
                </c:pt>
              </c:strCache>
            </c:strRef>
          </c:tx>
          <c:spPr>
            <a:solidFill>
              <a:srgbClr val="FCE300"/>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9-730E-438A-B495-D20F3B9AE8EB}"/>
              </c:ext>
            </c:extLst>
          </c:dPt>
          <c:dPt>
            <c:idx val="1"/>
            <c:invertIfNegative val="0"/>
            <c:bubble3D val="0"/>
            <c:spPr>
              <a:solidFill>
                <a:srgbClr val="FFA140"/>
              </a:solidFill>
              <a:ln>
                <a:noFill/>
              </a:ln>
              <a:effectLst/>
            </c:spPr>
            <c:extLst>
              <c:ext xmlns:c16="http://schemas.microsoft.com/office/drawing/2014/chart" uri="{C3380CC4-5D6E-409C-BE32-E72D297353CC}">
                <c16:uniqueId val="{0000000A-730E-438A-B495-D20F3B9AE8EB}"/>
              </c:ext>
            </c:extLst>
          </c:dPt>
          <c:dPt>
            <c:idx val="2"/>
            <c:invertIfNegative val="0"/>
            <c:bubble3D val="0"/>
            <c:spPr>
              <a:solidFill>
                <a:srgbClr val="FFA140"/>
              </a:solidFill>
              <a:ln>
                <a:noFill/>
              </a:ln>
              <a:effectLst/>
            </c:spPr>
            <c:extLst>
              <c:ext xmlns:c16="http://schemas.microsoft.com/office/drawing/2014/chart" uri="{C3380CC4-5D6E-409C-BE32-E72D297353CC}">
                <c16:uniqueId val="{0000000B-730E-438A-B495-D20F3B9AE8EB}"/>
              </c:ext>
            </c:extLst>
          </c:dPt>
          <c:dPt>
            <c:idx val="3"/>
            <c:invertIfNegative val="0"/>
            <c:bubble3D val="0"/>
            <c:spPr>
              <a:solidFill>
                <a:srgbClr val="FFA140"/>
              </a:solidFill>
              <a:ln>
                <a:noFill/>
              </a:ln>
              <a:effectLst/>
            </c:spPr>
            <c:extLst>
              <c:ext xmlns:c16="http://schemas.microsoft.com/office/drawing/2014/chart" uri="{C3380CC4-5D6E-409C-BE32-E72D297353CC}">
                <c16:uniqueId val="{0000000C-730E-438A-B495-D20F3B9AE8EB}"/>
              </c:ext>
            </c:extLst>
          </c:dPt>
          <c:dPt>
            <c:idx val="4"/>
            <c:invertIfNegative val="0"/>
            <c:bubble3D val="0"/>
            <c:spPr>
              <a:solidFill>
                <a:srgbClr val="80DBE7"/>
              </a:solidFill>
              <a:ln>
                <a:noFill/>
              </a:ln>
              <a:effectLst/>
            </c:spPr>
            <c:extLst>
              <c:ext xmlns:c16="http://schemas.microsoft.com/office/drawing/2014/chart" uri="{C3380CC4-5D6E-409C-BE32-E72D297353CC}">
                <c16:uniqueId val="{00000001-4667-4E8F-9E23-8E20BBCBF9F2}"/>
              </c:ext>
            </c:extLst>
          </c:dPt>
          <c:dPt>
            <c:idx val="5"/>
            <c:invertIfNegative val="0"/>
            <c:bubble3D val="0"/>
            <c:spPr>
              <a:solidFill>
                <a:srgbClr val="80DBE7"/>
              </a:solidFill>
              <a:ln>
                <a:noFill/>
              </a:ln>
              <a:effectLst/>
            </c:spPr>
            <c:extLst>
              <c:ext xmlns:c16="http://schemas.microsoft.com/office/drawing/2014/chart" uri="{C3380CC4-5D6E-409C-BE32-E72D297353CC}">
                <c16:uniqueId val="{00000003-4667-4E8F-9E23-8E20BBCBF9F2}"/>
              </c:ext>
            </c:extLst>
          </c:dPt>
          <c:dPt>
            <c:idx val="6"/>
            <c:invertIfNegative val="0"/>
            <c:bubble3D val="0"/>
            <c:spPr>
              <a:solidFill>
                <a:srgbClr val="80DBE7"/>
              </a:solidFill>
              <a:ln>
                <a:noFill/>
              </a:ln>
              <a:effectLst/>
            </c:spPr>
            <c:extLst>
              <c:ext xmlns:c16="http://schemas.microsoft.com/office/drawing/2014/chart" uri="{C3380CC4-5D6E-409C-BE32-E72D297353CC}">
                <c16:uniqueId val="{00000005-4667-4E8F-9E23-8E20BBCBF9F2}"/>
              </c:ext>
            </c:extLst>
          </c:dPt>
          <c:dPt>
            <c:idx val="7"/>
            <c:invertIfNegative val="0"/>
            <c:bubble3D val="0"/>
            <c:spPr>
              <a:solidFill>
                <a:srgbClr val="80DBE7"/>
              </a:solidFill>
              <a:ln>
                <a:noFill/>
              </a:ln>
              <a:effectLst/>
            </c:spPr>
            <c:extLst>
              <c:ext xmlns:c16="http://schemas.microsoft.com/office/drawing/2014/chart" uri="{C3380CC4-5D6E-409C-BE32-E72D297353CC}">
                <c16:uniqueId val="{00000007-4667-4E8F-9E23-8E20BBCBF9F2}"/>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II'!$E$5:$E$12</c:f>
              <c:numCache>
                <c:formatCode>General</c:formatCode>
                <c:ptCount val="8"/>
                <c:pt idx="0">
                  <c:v>10</c:v>
                </c:pt>
                <c:pt idx="1">
                  <c:v>3</c:v>
                </c:pt>
                <c:pt idx="2">
                  <c:v>4</c:v>
                </c:pt>
                <c:pt idx="3">
                  <c:v>3</c:v>
                </c:pt>
                <c:pt idx="4">
                  <c:v>68</c:v>
                </c:pt>
                <c:pt idx="5">
                  <c:v>6</c:v>
                </c:pt>
                <c:pt idx="6">
                  <c:v>22</c:v>
                </c:pt>
                <c:pt idx="7">
                  <c:v>40</c:v>
                </c:pt>
              </c:numCache>
            </c:numRef>
          </c:val>
          <c:extLst>
            <c:ext xmlns:c16="http://schemas.microsoft.com/office/drawing/2014/chart" uri="{C3380CC4-5D6E-409C-BE32-E72D297353CC}">
              <c16:uniqueId val="{00000008-4667-4E8F-9E23-8E20BBCBF9F2}"/>
            </c:ext>
          </c:extLst>
        </c:ser>
        <c:dLbls>
          <c:showLegendKey val="0"/>
          <c:showVal val="0"/>
          <c:showCatName val="0"/>
          <c:showSerName val="0"/>
          <c:showPercent val="0"/>
          <c:showBubbleSize val="0"/>
        </c:dLbls>
        <c:gapWidth val="219"/>
        <c:axId val="426223984"/>
        <c:axId val="426218104"/>
        <c:extLst>
          <c:ext xmlns:c15="http://schemas.microsoft.com/office/drawing/2012/chart" uri="{02D57815-91ED-43cb-92C2-25804820EDAC}">
            <c15:filteredBarSeries>
              <c15:ser>
                <c:idx val="0"/>
                <c:order val="0"/>
                <c:tx>
                  <c:strRef>
                    <c:extLst>
                      <c:ext uri="{02D57815-91ED-43cb-92C2-25804820EDAC}">
                        <c15:formulaRef>
                          <c15:sqref>'3. Cockpit II'!$B$4</c15:sqref>
                        </c15:formulaRef>
                      </c:ext>
                    </c:extLst>
                    <c:strCache>
                      <c:ptCount val="1"/>
                      <c:pt idx="0">
                        <c:v>Berufsunfall</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c:ext uri="{02D57815-91ED-43cb-92C2-25804820EDAC}">
                        <c15:formulaRef>
                          <c15:sqref>'3. Cockpit II'!$B$5:$B$12</c15:sqref>
                        </c15:formulaRef>
                      </c:ext>
                    </c:extLst>
                    <c:numCache>
                      <c:formatCode>General</c:formatCode>
                      <c:ptCount val="8"/>
                      <c:pt idx="0">
                        <c:v>3</c:v>
                      </c:pt>
                      <c:pt idx="1">
                        <c:v>1</c:v>
                      </c:pt>
                      <c:pt idx="2">
                        <c:v>1</c:v>
                      </c:pt>
                      <c:pt idx="3">
                        <c:v>1</c:v>
                      </c:pt>
                      <c:pt idx="4">
                        <c:v>23</c:v>
                      </c:pt>
                      <c:pt idx="5">
                        <c:v>3</c:v>
                      </c:pt>
                      <c:pt idx="6">
                        <c:v>7</c:v>
                      </c:pt>
                      <c:pt idx="7">
                        <c:v>13</c:v>
                      </c:pt>
                    </c:numCache>
                  </c:numRef>
                </c:val>
                <c:extLst>
                  <c:ext xmlns:c16="http://schemas.microsoft.com/office/drawing/2014/chart" uri="{C3380CC4-5D6E-409C-BE32-E72D297353CC}">
                    <c16:uniqueId val="{00000009-4667-4E8F-9E23-8E20BBCBF9F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Cockpit II'!$C$4</c15:sqref>
                        </c15:formulaRef>
                      </c:ext>
                    </c:extLst>
                    <c:strCache>
                      <c:ptCount val="1"/>
                      <c:pt idx="0">
                        <c:v>Nichtberufsunfall </c:v>
                      </c:pt>
                    </c:strCache>
                  </c:strRef>
                </c:tx>
                <c:spPr>
                  <a:solidFill>
                    <a:srgbClr val="92D05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xmlns:c15="http://schemas.microsoft.com/office/drawing/2012/chart">
                      <c:ext xmlns:c15="http://schemas.microsoft.com/office/drawing/2012/chart" uri="{02D57815-91ED-43cb-92C2-25804820EDAC}">
                        <c15:formulaRef>
                          <c15:sqref>'3. Cockpit II'!$C$5:$C$12</c15:sqref>
                        </c15:formulaRef>
                      </c:ext>
                    </c:extLst>
                    <c:numCache>
                      <c:formatCode>General</c:formatCode>
                      <c:ptCount val="8"/>
                      <c:pt idx="0">
                        <c:v>3</c:v>
                      </c:pt>
                      <c:pt idx="1">
                        <c:v>1</c:v>
                      </c:pt>
                      <c:pt idx="2">
                        <c:v>1</c:v>
                      </c:pt>
                      <c:pt idx="3">
                        <c:v>1</c:v>
                      </c:pt>
                      <c:pt idx="4">
                        <c:v>19</c:v>
                      </c:pt>
                      <c:pt idx="5">
                        <c:v>1</c:v>
                      </c:pt>
                      <c:pt idx="6">
                        <c:v>6</c:v>
                      </c:pt>
                      <c:pt idx="7">
                        <c:v>12</c:v>
                      </c:pt>
                    </c:numCache>
                  </c:numRef>
                </c:val>
                <c:extLst xmlns:c15="http://schemas.microsoft.com/office/drawing/2012/chart">
                  <c:ext xmlns:c16="http://schemas.microsoft.com/office/drawing/2014/chart" uri="{C3380CC4-5D6E-409C-BE32-E72D297353CC}">
                    <c16:uniqueId val="{0000000A-4667-4E8F-9E23-8E20BBCBF9F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Cockpit II'!$D$4</c15:sqref>
                        </c15:formulaRef>
                      </c:ext>
                    </c:extLst>
                    <c:strCache>
                      <c:ptCount val="1"/>
                      <c:pt idx="0">
                        <c:v>Krankheit </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xmlns:c15="http://schemas.microsoft.com/office/drawing/2012/chart">
                      <c:ext xmlns:c15="http://schemas.microsoft.com/office/drawing/2012/chart" uri="{02D57815-91ED-43cb-92C2-25804820EDAC}">
                        <c15:formulaRef>
                          <c15:sqref>'3. Cockpit II'!$D$5:$D$12</c15:sqref>
                        </c15:formulaRef>
                      </c:ext>
                    </c:extLst>
                    <c:numCache>
                      <c:formatCode>General</c:formatCode>
                      <c:ptCount val="8"/>
                      <c:pt idx="0">
                        <c:v>4</c:v>
                      </c:pt>
                      <c:pt idx="1">
                        <c:v>1</c:v>
                      </c:pt>
                      <c:pt idx="2">
                        <c:v>2</c:v>
                      </c:pt>
                      <c:pt idx="3">
                        <c:v>1</c:v>
                      </c:pt>
                      <c:pt idx="4">
                        <c:v>26</c:v>
                      </c:pt>
                      <c:pt idx="5">
                        <c:v>2</c:v>
                      </c:pt>
                      <c:pt idx="6">
                        <c:v>9</c:v>
                      </c:pt>
                      <c:pt idx="7">
                        <c:v>15</c:v>
                      </c:pt>
                    </c:numCache>
                  </c:numRef>
                </c:val>
                <c:extLst xmlns:c15="http://schemas.microsoft.com/office/drawing/2012/chart">
                  <c:ext xmlns:c16="http://schemas.microsoft.com/office/drawing/2014/chart" uri="{C3380CC4-5D6E-409C-BE32-E72D297353CC}">
                    <c16:uniqueId val="{0000000B-4667-4E8F-9E23-8E20BBCBF9F2}"/>
                  </c:ext>
                </c:extLst>
              </c15:ser>
            </c15:filteredBarSeries>
          </c:ext>
        </c:extLst>
      </c:barChart>
      <c:catAx>
        <c:axId val="42622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crossAx val="426218104"/>
        <c:crosses val="autoZero"/>
        <c:auto val="1"/>
        <c:lblAlgn val="ctr"/>
        <c:lblOffset val="100"/>
        <c:noMultiLvlLbl val="0"/>
      </c:catAx>
      <c:valAx>
        <c:axId val="426218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Arial" panose="020B0604020202020204" pitchFamily="34" charset="0"/>
              </a:defRPr>
            </a:pPr>
            <a:endParaRPr lang="en-US"/>
          </a:p>
        </c:txPr>
        <c:crossAx val="426223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cs typeface="Arial" panose="020B0604020202020204" pitchFamily="34" charset="0"/>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de-CH" sz="1100" b="1"/>
              <a:t>Ihre Berufsunfälle im Vergleich</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'4. Vergleich Schweiz'!$B$5</c:f>
              <c:strCache>
                <c:ptCount val="1"/>
                <c:pt idx="0">
                  <c:v>BU - mein Unternehmen pro 1000 Vollbeschäftigte</c:v>
                </c:pt>
              </c:strCache>
            </c:strRef>
          </c:tx>
          <c:spPr>
            <a:solidFill>
              <a:srgbClr val="FFA140"/>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1-3B68-42C8-91BB-58E911B09278}"/>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Vergleich Schweiz'!$A$6</c:f>
              <c:strCache>
                <c:ptCount val="1"/>
                <c:pt idx="0">
                  <c:v>Fallrisiko 
(Umrechung auf 1000 Vollbeschäftigte)</c:v>
                </c:pt>
              </c:strCache>
            </c:strRef>
          </c:cat>
          <c:val>
            <c:numRef>
              <c:f>'4. Vergleich Schweiz'!$B$6</c:f>
              <c:numCache>
                <c:formatCode>0</c:formatCode>
                <c:ptCount val="1"/>
                <c:pt idx="0">
                  <c:v>750</c:v>
                </c:pt>
              </c:numCache>
            </c:numRef>
          </c:val>
          <c:extLst>
            <c:ext xmlns:c16="http://schemas.microsoft.com/office/drawing/2014/chart" uri="{C3380CC4-5D6E-409C-BE32-E72D297353CC}">
              <c16:uniqueId val="{00000000-401E-4D11-9403-332DE6DBD75F}"/>
            </c:ext>
          </c:extLst>
        </c:ser>
        <c:ser>
          <c:idx val="1"/>
          <c:order val="1"/>
          <c:tx>
            <c:strRef>
              <c:f>'4. Vergleich Schweiz'!$C$5</c:f>
              <c:strCache>
                <c:ptCount val="1"/>
                <c:pt idx="0">
                  <c:v>BU- Durchschnitt* Schweiz pro 1000 Vollbeschäftigte</c:v>
                </c:pt>
              </c:strCache>
            </c:strRef>
          </c:tx>
          <c:spPr>
            <a:solidFill>
              <a:srgbClr val="80DBE7"/>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Vergleich Schweiz'!$A$6</c:f>
              <c:strCache>
                <c:ptCount val="1"/>
                <c:pt idx="0">
                  <c:v>Fallrisiko 
(Umrechung auf 1000 Vollbeschäftigte)</c:v>
                </c:pt>
              </c:strCache>
            </c:strRef>
          </c:cat>
          <c:val>
            <c:numRef>
              <c:f>'4. Vergleich Schweiz'!$C$6</c:f>
              <c:numCache>
                <c:formatCode>_ * #,##0.0_ ;_ * \-#,##0.0_ ;_ * "-"??_ ;_ @_ </c:formatCode>
                <c:ptCount val="1"/>
                <c:pt idx="0">
                  <c:v>58.2</c:v>
                </c:pt>
              </c:numCache>
            </c:numRef>
          </c:val>
          <c:extLst>
            <c:ext xmlns:c16="http://schemas.microsoft.com/office/drawing/2014/chart" uri="{C3380CC4-5D6E-409C-BE32-E72D297353CC}">
              <c16:uniqueId val="{00000001-401E-4D11-9403-332DE6DBD75F}"/>
            </c:ext>
          </c:extLst>
        </c:ser>
        <c:dLbls>
          <c:showLegendKey val="0"/>
          <c:showVal val="0"/>
          <c:showCatName val="0"/>
          <c:showSerName val="0"/>
          <c:showPercent val="0"/>
          <c:showBubbleSize val="0"/>
        </c:dLbls>
        <c:gapWidth val="219"/>
        <c:overlap val="-27"/>
        <c:axId val="426224376"/>
        <c:axId val="426225552"/>
      </c:barChart>
      <c:catAx>
        <c:axId val="426224376"/>
        <c:scaling>
          <c:orientation val="minMax"/>
        </c:scaling>
        <c:delete val="1"/>
        <c:axPos val="b"/>
        <c:numFmt formatCode="General" sourceLinked="1"/>
        <c:majorTickMark val="none"/>
        <c:minorTickMark val="none"/>
        <c:tickLblPos val="nextTo"/>
        <c:crossAx val="426225552"/>
        <c:crosses val="autoZero"/>
        <c:auto val="1"/>
        <c:lblAlgn val="ctr"/>
        <c:lblOffset val="100"/>
        <c:noMultiLvlLbl val="0"/>
      </c:catAx>
      <c:valAx>
        <c:axId val="42622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4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de-CH" sz="1100" b="1"/>
              <a:t>Ihre Nichtberufsunfälle im Vergleich</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'4. Vergleich Schweiz'!$D$5</c:f>
              <c:strCache>
                <c:ptCount val="1"/>
                <c:pt idx="0">
                  <c:v>NBU- mein Unternehmen pro 1000 Vollbeschäftigte</c:v>
                </c:pt>
              </c:strCache>
            </c:strRef>
          </c:tx>
          <c:spPr>
            <a:solidFill>
              <a:srgbClr val="FFA14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Schweiz'!$D$6</c:f>
              <c:numCache>
                <c:formatCode>0</c:formatCode>
                <c:ptCount val="1"/>
                <c:pt idx="0">
                  <c:v>750</c:v>
                </c:pt>
              </c:numCache>
            </c:numRef>
          </c:val>
          <c:extLst>
            <c:ext xmlns:c16="http://schemas.microsoft.com/office/drawing/2014/chart" uri="{C3380CC4-5D6E-409C-BE32-E72D297353CC}">
              <c16:uniqueId val="{00000000-C1C8-48CB-A983-90E540903A18}"/>
            </c:ext>
          </c:extLst>
        </c:ser>
        <c:ser>
          <c:idx val="1"/>
          <c:order val="1"/>
          <c:tx>
            <c:strRef>
              <c:f>'4. Vergleich Schweiz'!$E$5</c:f>
              <c:strCache>
                <c:ptCount val="1"/>
                <c:pt idx="0">
                  <c:v>NBU - Durchschnitt* Schweiz pro 1000 Vollbeschäftigte</c:v>
                </c:pt>
              </c:strCache>
            </c:strRef>
          </c:tx>
          <c:spPr>
            <a:solidFill>
              <a:srgbClr val="80DBE7"/>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Schweiz'!$E$6</c:f>
              <c:numCache>
                <c:formatCode>_ * #,##0.0_ ;_ * \-#,##0.0_ ;_ * "-"??_ ;_ @_ </c:formatCode>
                <c:ptCount val="1"/>
                <c:pt idx="0">
                  <c:v>131.6</c:v>
                </c:pt>
              </c:numCache>
            </c:numRef>
          </c:val>
          <c:extLst>
            <c:ext xmlns:c16="http://schemas.microsoft.com/office/drawing/2014/chart" uri="{C3380CC4-5D6E-409C-BE32-E72D297353CC}">
              <c16:uniqueId val="{00000001-C1C8-48CB-A983-90E540903A18}"/>
            </c:ext>
          </c:extLst>
        </c:ser>
        <c:dLbls>
          <c:showLegendKey val="0"/>
          <c:showVal val="0"/>
          <c:showCatName val="0"/>
          <c:showSerName val="0"/>
          <c:showPercent val="0"/>
          <c:showBubbleSize val="0"/>
        </c:dLbls>
        <c:gapWidth val="219"/>
        <c:overlap val="-27"/>
        <c:axId val="426224768"/>
        <c:axId val="426216928"/>
      </c:barChart>
      <c:catAx>
        <c:axId val="426224768"/>
        <c:scaling>
          <c:orientation val="minMax"/>
        </c:scaling>
        <c:delete val="1"/>
        <c:axPos val="b"/>
        <c:numFmt formatCode="General" sourceLinked="1"/>
        <c:majorTickMark val="none"/>
        <c:minorTickMark val="none"/>
        <c:tickLblPos val="nextTo"/>
        <c:crossAx val="426216928"/>
        <c:crosses val="autoZero"/>
        <c:auto val="1"/>
        <c:lblAlgn val="ctr"/>
        <c:lblOffset val="100"/>
        <c:noMultiLvlLbl val="0"/>
      </c:catAx>
      <c:valAx>
        <c:axId val="426216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4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de-CH" sz="1100" b="1"/>
              <a:t>Ihre Absenztage im Vergleich</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8.33643888508694E-2"/>
          <c:y val="0.12482495018562187"/>
          <c:w val="0.8984323001010629"/>
          <c:h val="0.73038857694152115"/>
        </c:manualLayout>
      </c:layout>
      <c:barChart>
        <c:barDir val="col"/>
        <c:grouping val="clustered"/>
        <c:varyColors val="0"/>
        <c:ser>
          <c:idx val="0"/>
          <c:order val="0"/>
          <c:tx>
            <c:strRef>
              <c:f>'4. Vergleich Schweiz'!$F$5</c:f>
              <c:strCache>
                <c:ptCount val="1"/>
                <c:pt idx="0">
                  <c:v>Ausfalltage pro VB  </c:v>
                </c:pt>
              </c:strCache>
            </c:strRef>
          </c:tx>
          <c:spPr>
            <a:solidFill>
              <a:srgbClr val="FFA14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Schweiz'!$F$6</c:f>
              <c:numCache>
                <c:formatCode>0.0</c:formatCode>
                <c:ptCount val="1"/>
                <c:pt idx="0">
                  <c:v>17</c:v>
                </c:pt>
              </c:numCache>
            </c:numRef>
          </c:val>
          <c:extLst>
            <c:ext xmlns:c16="http://schemas.microsoft.com/office/drawing/2014/chart" uri="{C3380CC4-5D6E-409C-BE32-E72D297353CC}">
              <c16:uniqueId val="{00000000-F177-4909-AF85-61DF0359481E}"/>
            </c:ext>
          </c:extLst>
        </c:ser>
        <c:ser>
          <c:idx val="1"/>
          <c:order val="1"/>
          <c:tx>
            <c:strRef>
              <c:f>'4. Vergleich Schweiz'!$G$5</c:f>
              <c:strCache>
                <c:ptCount val="1"/>
                <c:pt idx="0">
                  <c:v>Ausfalltage  pro VB CH* </c:v>
                </c:pt>
              </c:strCache>
            </c:strRef>
          </c:tx>
          <c:spPr>
            <a:solidFill>
              <a:srgbClr val="80DBE7"/>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Schweiz'!$G$6</c:f>
              <c:numCache>
                <c:formatCode>0.0</c:formatCode>
                <c:ptCount val="1"/>
                <c:pt idx="0">
                  <c:v>8.5</c:v>
                </c:pt>
              </c:numCache>
            </c:numRef>
          </c:val>
          <c:extLst>
            <c:ext xmlns:c16="http://schemas.microsoft.com/office/drawing/2014/chart" uri="{C3380CC4-5D6E-409C-BE32-E72D297353CC}">
              <c16:uniqueId val="{00000001-F177-4909-AF85-61DF0359481E}"/>
            </c:ext>
          </c:extLst>
        </c:ser>
        <c:dLbls>
          <c:showLegendKey val="0"/>
          <c:showVal val="0"/>
          <c:showCatName val="0"/>
          <c:showSerName val="0"/>
          <c:showPercent val="0"/>
          <c:showBubbleSize val="0"/>
        </c:dLbls>
        <c:gapWidth val="219"/>
        <c:overlap val="-27"/>
        <c:axId val="426219280"/>
        <c:axId val="426220848"/>
      </c:barChart>
      <c:catAx>
        <c:axId val="426219280"/>
        <c:scaling>
          <c:orientation val="minMax"/>
        </c:scaling>
        <c:delete val="1"/>
        <c:axPos val="b"/>
        <c:numFmt formatCode="General" sourceLinked="1"/>
        <c:majorTickMark val="none"/>
        <c:minorTickMark val="none"/>
        <c:tickLblPos val="nextTo"/>
        <c:crossAx val="426220848"/>
        <c:crosses val="autoZero"/>
        <c:auto val="1"/>
        <c:lblAlgn val="ctr"/>
        <c:lblOffset val="100"/>
        <c:noMultiLvlLbl val="0"/>
      </c:catAx>
      <c:valAx>
        <c:axId val="4262208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19280"/>
        <c:crosses val="autoZero"/>
        <c:crossBetween val="between"/>
      </c:valAx>
      <c:spPr>
        <a:noFill/>
        <a:ln>
          <a:noFill/>
        </a:ln>
        <a:effectLst/>
      </c:spPr>
    </c:plotArea>
    <c:legend>
      <c:legendPos val="b"/>
      <c:layout>
        <c:manualLayout>
          <c:xMode val="edge"/>
          <c:yMode val="edge"/>
          <c:x val="0.1932984451740247"/>
          <c:y val="0.87648159258674208"/>
          <c:w val="0.6266418813232727"/>
          <c:h val="0.123518407413257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sz="1100" b="1"/>
              <a:t>Übersicht Berufsunfall in Anzahl Fällen und Ausfalltagen </a:t>
            </a:r>
          </a:p>
        </c:rich>
      </c:tx>
      <c:layout>
        <c:manualLayout>
          <c:xMode val="edge"/>
          <c:yMode val="edge"/>
          <c:x val="0.1593450086648717"/>
          <c:y val="8.9916495188122302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'5. Berufsunfall'!$B$4</c:f>
              <c:strCache>
                <c:ptCount val="1"/>
                <c:pt idx="0">
                  <c:v>Berufsunfall</c:v>
                </c:pt>
              </c:strCache>
            </c:strRef>
          </c:tx>
          <c:spPr>
            <a:solidFill>
              <a:schemeClr val="accent1"/>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1-866C-4374-8EA0-9C9C715FBCEA}"/>
              </c:ext>
            </c:extLst>
          </c:dPt>
          <c:dPt>
            <c:idx val="1"/>
            <c:invertIfNegative val="0"/>
            <c:bubble3D val="0"/>
            <c:spPr>
              <a:solidFill>
                <a:srgbClr val="FFA140"/>
              </a:solidFill>
              <a:ln>
                <a:noFill/>
              </a:ln>
              <a:effectLst/>
            </c:spPr>
            <c:extLst>
              <c:ext xmlns:c16="http://schemas.microsoft.com/office/drawing/2014/chart" uri="{C3380CC4-5D6E-409C-BE32-E72D297353CC}">
                <c16:uniqueId val="{00000003-866C-4374-8EA0-9C9C715FBCEA}"/>
              </c:ext>
            </c:extLst>
          </c:dPt>
          <c:dPt>
            <c:idx val="2"/>
            <c:invertIfNegative val="0"/>
            <c:bubble3D val="0"/>
            <c:spPr>
              <a:solidFill>
                <a:srgbClr val="FFA140"/>
              </a:solidFill>
              <a:ln>
                <a:noFill/>
              </a:ln>
              <a:effectLst/>
            </c:spPr>
            <c:extLst>
              <c:ext xmlns:c16="http://schemas.microsoft.com/office/drawing/2014/chart" uri="{C3380CC4-5D6E-409C-BE32-E72D297353CC}">
                <c16:uniqueId val="{00000005-866C-4374-8EA0-9C9C715FBCEA}"/>
              </c:ext>
            </c:extLst>
          </c:dPt>
          <c:dPt>
            <c:idx val="3"/>
            <c:invertIfNegative val="0"/>
            <c:bubble3D val="0"/>
            <c:spPr>
              <a:solidFill>
                <a:srgbClr val="FFA140"/>
              </a:solidFill>
              <a:ln>
                <a:noFill/>
              </a:ln>
              <a:effectLst/>
            </c:spPr>
            <c:extLst>
              <c:ext xmlns:c16="http://schemas.microsoft.com/office/drawing/2014/chart" uri="{C3380CC4-5D6E-409C-BE32-E72D297353CC}">
                <c16:uniqueId val="{00000007-866C-4374-8EA0-9C9C715FBCEA}"/>
              </c:ext>
            </c:extLst>
          </c:dPt>
          <c:dPt>
            <c:idx val="4"/>
            <c:invertIfNegative val="0"/>
            <c:bubble3D val="0"/>
            <c:spPr>
              <a:solidFill>
                <a:srgbClr val="80DBE7"/>
              </a:solidFill>
              <a:ln>
                <a:noFill/>
              </a:ln>
              <a:effectLst/>
            </c:spPr>
            <c:extLst>
              <c:ext xmlns:c16="http://schemas.microsoft.com/office/drawing/2014/chart" uri="{C3380CC4-5D6E-409C-BE32-E72D297353CC}">
                <c16:uniqueId val="{0000000B-866C-4374-8EA0-9C9C715FBCEA}"/>
              </c:ext>
            </c:extLst>
          </c:dPt>
          <c:dPt>
            <c:idx val="5"/>
            <c:invertIfNegative val="0"/>
            <c:bubble3D val="0"/>
            <c:spPr>
              <a:solidFill>
                <a:srgbClr val="80DBE7"/>
              </a:solidFill>
              <a:ln>
                <a:noFill/>
              </a:ln>
              <a:effectLst/>
            </c:spPr>
            <c:extLst>
              <c:ext xmlns:c16="http://schemas.microsoft.com/office/drawing/2014/chart" uri="{C3380CC4-5D6E-409C-BE32-E72D297353CC}">
                <c16:uniqueId val="{0000000D-866C-4374-8EA0-9C9C715FBCEA}"/>
              </c:ext>
            </c:extLst>
          </c:dPt>
          <c:dPt>
            <c:idx val="6"/>
            <c:invertIfNegative val="0"/>
            <c:bubble3D val="0"/>
            <c:spPr>
              <a:solidFill>
                <a:srgbClr val="80DBE7"/>
              </a:solidFill>
              <a:ln>
                <a:noFill/>
              </a:ln>
              <a:effectLst/>
            </c:spPr>
            <c:extLst>
              <c:ext xmlns:c16="http://schemas.microsoft.com/office/drawing/2014/chart" uri="{C3380CC4-5D6E-409C-BE32-E72D297353CC}">
                <c16:uniqueId val="{0000000F-866C-4374-8EA0-9C9C715FBCEA}"/>
              </c:ext>
            </c:extLst>
          </c:dPt>
          <c:dPt>
            <c:idx val="7"/>
            <c:invertIfNegative val="0"/>
            <c:bubble3D val="0"/>
            <c:spPr>
              <a:solidFill>
                <a:srgbClr val="80DBE7"/>
              </a:solidFill>
              <a:ln>
                <a:noFill/>
              </a:ln>
              <a:effectLst/>
            </c:spPr>
            <c:extLst>
              <c:ext xmlns:c16="http://schemas.microsoft.com/office/drawing/2014/chart" uri="{C3380CC4-5D6E-409C-BE32-E72D297353CC}">
                <c16:uniqueId val="{00000011-866C-4374-8EA0-9C9C715FBCEA}"/>
              </c:ext>
            </c:extLst>
          </c:dPt>
          <c:dPt>
            <c:idx val="8"/>
            <c:invertIfNegative val="0"/>
            <c:bubble3D val="0"/>
            <c:spPr>
              <a:solidFill>
                <a:schemeClr val="bg1">
                  <a:lumMod val="75000"/>
                </a:schemeClr>
              </a:solidFill>
              <a:ln>
                <a:noFill/>
              </a:ln>
              <a:effectLst/>
            </c:spPr>
            <c:extLst>
              <c:ext xmlns:c16="http://schemas.microsoft.com/office/drawing/2014/chart" uri="{C3380CC4-5D6E-409C-BE32-E72D297353CC}">
                <c16:uniqueId val="{00000013-866C-4374-8EA0-9C9C715FBCEA}"/>
              </c:ext>
            </c:extLst>
          </c:dPt>
          <c:dPt>
            <c:idx val="9"/>
            <c:invertIfNegative val="0"/>
            <c:bubble3D val="0"/>
            <c:spPr>
              <a:solidFill>
                <a:schemeClr val="bg1">
                  <a:lumMod val="75000"/>
                </a:schemeClr>
              </a:solidFill>
              <a:ln>
                <a:noFill/>
              </a:ln>
              <a:effectLst/>
            </c:spPr>
            <c:extLst>
              <c:ext xmlns:c16="http://schemas.microsoft.com/office/drawing/2014/chart" uri="{C3380CC4-5D6E-409C-BE32-E72D297353CC}">
                <c16:uniqueId val="{00000015-866C-4374-8EA0-9C9C715FBCEA}"/>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 Berufsunfall'!$A$5:$A$15</c15:sqref>
                  </c15:fullRef>
                </c:ext>
              </c:extLst>
              <c:f>('5. Berufsunfall'!$A$5:$A$8,'5. Berufsunfall'!$A$10:$A$15)</c:f>
              <c:strCache>
                <c:ptCount val="10"/>
                <c:pt idx="0">
                  <c:v>Anzahl Fälle</c:v>
                </c:pt>
                <c:pt idx="1">
                  <c:v>Anzahl Ausfälle 1-3 Tage</c:v>
                </c:pt>
                <c:pt idx="2">
                  <c:v>Anzahl Ausfälle 4-10 Tage</c:v>
                </c:pt>
                <c:pt idx="3">
                  <c:v>Anzahl Ausfälle 11-30 Tage</c:v>
                </c:pt>
                <c:pt idx="4">
                  <c:v>Total Ausfalltage</c:v>
                </c:pt>
                <c:pt idx="5">
                  <c:v>Ausfalltage kurz (1-3 Tage)</c:v>
                </c:pt>
                <c:pt idx="6">
                  <c:v>Ausfalltage mittel (4-10 Tage)</c:v>
                </c:pt>
                <c:pt idx="7">
                  <c:v>Ausfalltage lang (11-30 Tage)</c:v>
                </c:pt>
                <c:pt idx="8">
                  <c:v>Absenzrisiko in Arbeitstagen pro VB</c:v>
                </c:pt>
                <c:pt idx="9">
                  <c:v>Absenzrate in Prozent der Sollarbeitstage</c:v>
                </c:pt>
              </c:strCache>
            </c:strRef>
          </c:cat>
          <c:val>
            <c:numRef>
              <c:extLst>
                <c:ext xmlns:c15="http://schemas.microsoft.com/office/drawing/2012/chart" uri="{02D57815-91ED-43cb-92C2-25804820EDAC}">
                  <c15:fullRef>
                    <c15:sqref>'5. Berufsunfall'!$B$5:$B$15</c15:sqref>
                  </c15:fullRef>
                </c:ext>
              </c:extLst>
              <c:f>('5. Berufsunfall'!$B$5:$B$8,'5. Berufsunfall'!$B$10:$B$15)</c:f>
              <c:numCache>
                <c:formatCode>General</c:formatCode>
                <c:ptCount val="10"/>
                <c:pt idx="0">
                  <c:v>3</c:v>
                </c:pt>
                <c:pt idx="1">
                  <c:v>1</c:v>
                </c:pt>
                <c:pt idx="2">
                  <c:v>1</c:v>
                </c:pt>
                <c:pt idx="3">
                  <c:v>1</c:v>
                </c:pt>
                <c:pt idx="4">
                  <c:v>23</c:v>
                </c:pt>
                <c:pt idx="5">
                  <c:v>3</c:v>
                </c:pt>
                <c:pt idx="6">
                  <c:v>7</c:v>
                </c:pt>
                <c:pt idx="7">
                  <c:v>13</c:v>
                </c:pt>
                <c:pt idx="8" formatCode="0.00">
                  <c:v>5.75</c:v>
                </c:pt>
                <c:pt idx="9" formatCode="0.00">
                  <c:v>2.5442477876106198</c:v>
                </c:pt>
              </c:numCache>
            </c:numRef>
          </c:val>
          <c:extLst>
            <c:ext xmlns:c15="http://schemas.microsoft.com/office/drawing/2012/chart" uri="{02D57815-91ED-43cb-92C2-25804820EDAC}">
              <c15:categoryFilterExceptions>
                <c15:categoryFilterException>
                  <c15:sqref>'5. Berufsunfall'!$B$9</c15:sqref>
                  <c15:spPr xmlns:c15="http://schemas.microsoft.com/office/drawing/2012/chart">
                    <a:solidFill>
                      <a:srgbClr val="FFC000"/>
                    </a:solidFill>
                    <a:ln>
                      <a:noFill/>
                    </a:ln>
                    <a:effectLst/>
                  </c15:spPr>
                  <c15:invertIfNegative val="0"/>
                  <c15:bubble3D val="0"/>
                </c15:categoryFilterException>
              </c15:categoryFilterExceptions>
            </c:ext>
            <c:ext xmlns:c16="http://schemas.microsoft.com/office/drawing/2014/chart" uri="{C3380CC4-5D6E-409C-BE32-E72D297353CC}">
              <c16:uniqueId val="{00000016-866C-4374-8EA0-9C9C715FBCEA}"/>
            </c:ext>
          </c:extLst>
        </c:ser>
        <c:dLbls>
          <c:showLegendKey val="0"/>
          <c:showVal val="0"/>
          <c:showCatName val="0"/>
          <c:showSerName val="0"/>
          <c:showPercent val="0"/>
          <c:showBubbleSize val="0"/>
        </c:dLbls>
        <c:gapWidth val="219"/>
        <c:overlap val="-27"/>
        <c:axId val="426219672"/>
        <c:axId val="426220456"/>
      </c:barChart>
      <c:catAx>
        <c:axId val="426219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0456"/>
        <c:crosses val="autoZero"/>
        <c:auto val="1"/>
        <c:lblAlgn val="ctr"/>
        <c:lblOffset val="100"/>
        <c:noMultiLvlLbl val="0"/>
      </c:catAx>
      <c:valAx>
        <c:axId val="426220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19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de-CH" sz="1100" b="1"/>
              <a:t>Übersicht Nichtberufsunfall in Anzahl Fällen und Ausfalltagen </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5922114281083273E-2"/>
          <c:y val="0.12417921107975126"/>
          <c:w val="0.95342136801018273"/>
          <c:h val="0.77353773122699343"/>
        </c:manualLayout>
      </c:layout>
      <c:barChart>
        <c:barDir val="col"/>
        <c:grouping val="clustered"/>
        <c:varyColors val="0"/>
        <c:ser>
          <c:idx val="0"/>
          <c:order val="0"/>
          <c:tx>
            <c:strRef>
              <c:f>'6. Nichtberufsunfall'!$B$4</c:f>
              <c:strCache>
                <c:ptCount val="1"/>
                <c:pt idx="0">
                  <c:v>Nichtberufsunfall </c:v>
                </c:pt>
              </c:strCache>
            </c:strRef>
          </c:tx>
          <c:spPr>
            <a:solidFill>
              <a:srgbClr val="FFFF00"/>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12-79D8-4ECD-835E-631C02EA0FA3}"/>
              </c:ext>
            </c:extLst>
          </c:dPt>
          <c:dPt>
            <c:idx val="1"/>
            <c:invertIfNegative val="0"/>
            <c:bubble3D val="0"/>
            <c:spPr>
              <a:solidFill>
                <a:srgbClr val="FFA140"/>
              </a:solidFill>
              <a:ln>
                <a:noFill/>
              </a:ln>
              <a:effectLst/>
            </c:spPr>
            <c:extLst>
              <c:ext xmlns:c16="http://schemas.microsoft.com/office/drawing/2014/chart" uri="{C3380CC4-5D6E-409C-BE32-E72D297353CC}">
                <c16:uniqueId val="{00000011-79D8-4ECD-835E-631C02EA0FA3}"/>
              </c:ext>
            </c:extLst>
          </c:dPt>
          <c:dPt>
            <c:idx val="2"/>
            <c:invertIfNegative val="0"/>
            <c:bubble3D val="0"/>
            <c:spPr>
              <a:solidFill>
                <a:srgbClr val="FFA140"/>
              </a:solidFill>
              <a:ln>
                <a:noFill/>
              </a:ln>
              <a:effectLst/>
            </c:spPr>
            <c:extLst>
              <c:ext xmlns:c16="http://schemas.microsoft.com/office/drawing/2014/chart" uri="{C3380CC4-5D6E-409C-BE32-E72D297353CC}">
                <c16:uniqueId val="{00000010-79D8-4ECD-835E-631C02EA0FA3}"/>
              </c:ext>
            </c:extLst>
          </c:dPt>
          <c:dPt>
            <c:idx val="3"/>
            <c:invertIfNegative val="0"/>
            <c:bubble3D val="0"/>
            <c:spPr>
              <a:solidFill>
                <a:srgbClr val="FFA140"/>
              </a:solidFill>
              <a:ln>
                <a:noFill/>
              </a:ln>
              <a:effectLst/>
            </c:spPr>
            <c:extLst>
              <c:ext xmlns:c16="http://schemas.microsoft.com/office/drawing/2014/chart" uri="{C3380CC4-5D6E-409C-BE32-E72D297353CC}">
                <c16:uniqueId val="{0000000F-79D8-4ECD-835E-631C02EA0FA3}"/>
              </c:ext>
            </c:extLst>
          </c:dPt>
          <c:dPt>
            <c:idx val="4"/>
            <c:invertIfNegative val="0"/>
            <c:bubble3D val="0"/>
            <c:spPr>
              <a:solidFill>
                <a:srgbClr val="80DBE7"/>
              </a:solidFill>
              <a:ln>
                <a:noFill/>
              </a:ln>
              <a:effectLst/>
            </c:spPr>
            <c:extLst>
              <c:ext xmlns:c16="http://schemas.microsoft.com/office/drawing/2014/chart" uri="{C3380CC4-5D6E-409C-BE32-E72D297353CC}">
                <c16:uniqueId val="{00000003-7FA9-41BF-8948-6E0744138BA5}"/>
              </c:ext>
            </c:extLst>
          </c:dPt>
          <c:dPt>
            <c:idx val="5"/>
            <c:invertIfNegative val="0"/>
            <c:bubble3D val="0"/>
            <c:spPr>
              <a:solidFill>
                <a:srgbClr val="80DBE7"/>
              </a:solidFill>
              <a:ln>
                <a:noFill/>
              </a:ln>
              <a:effectLst/>
            </c:spPr>
            <c:extLst>
              <c:ext xmlns:c16="http://schemas.microsoft.com/office/drawing/2014/chart" uri="{C3380CC4-5D6E-409C-BE32-E72D297353CC}">
                <c16:uniqueId val="{00000005-7FA9-41BF-8948-6E0744138BA5}"/>
              </c:ext>
            </c:extLst>
          </c:dPt>
          <c:dPt>
            <c:idx val="6"/>
            <c:invertIfNegative val="0"/>
            <c:bubble3D val="0"/>
            <c:spPr>
              <a:solidFill>
                <a:srgbClr val="80DBE7"/>
              </a:solidFill>
              <a:ln>
                <a:noFill/>
              </a:ln>
              <a:effectLst/>
            </c:spPr>
            <c:extLst>
              <c:ext xmlns:c16="http://schemas.microsoft.com/office/drawing/2014/chart" uri="{C3380CC4-5D6E-409C-BE32-E72D297353CC}">
                <c16:uniqueId val="{00000007-7FA9-41BF-8948-6E0744138BA5}"/>
              </c:ext>
            </c:extLst>
          </c:dPt>
          <c:dPt>
            <c:idx val="7"/>
            <c:invertIfNegative val="0"/>
            <c:bubble3D val="0"/>
            <c:spPr>
              <a:solidFill>
                <a:srgbClr val="80DBE7"/>
              </a:solidFill>
              <a:ln>
                <a:noFill/>
              </a:ln>
              <a:effectLst/>
            </c:spPr>
            <c:extLst>
              <c:ext xmlns:c16="http://schemas.microsoft.com/office/drawing/2014/chart" uri="{C3380CC4-5D6E-409C-BE32-E72D297353CC}">
                <c16:uniqueId val="{00000009-7FA9-41BF-8948-6E0744138BA5}"/>
              </c:ext>
            </c:extLst>
          </c:dPt>
          <c:dPt>
            <c:idx val="8"/>
            <c:invertIfNegative val="0"/>
            <c:bubble3D val="0"/>
            <c:spPr>
              <a:solidFill>
                <a:schemeClr val="bg1">
                  <a:lumMod val="75000"/>
                </a:schemeClr>
              </a:solidFill>
              <a:ln>
                <a:noFill/>
              </a:ln>
              <a:effectLst/>
            </c:spPr>
            <c:extLst>
              <c:ext xmlns:c16="http://schemas.microsoft.com/office/drawing/2014/chart" uri="{C3380CC4-5D6E-409C-BE32-E72D297353CC}">
                <c16:uniqueId val="{0000000B-7FA9-41BF-8948-6E0744138BA5}"/>
              </c:ext>
            </c:extLst>
          </c:dPt>
          <c:dPt>
            <c:idx val="9"/>
            <c:invertIfNegative val="0"/>
            <c:bubble3D val="0"/>
            <c:spPr>
              <a:solidFill>
                <a:schemeClr val="bg1">
                  <a:lumMod val="75000"/>
                </a:schemeClr>
              </a:solidFill>
              <a:ln>
                <a:noFill/>
              </a:ln>
              <a:effectLst/>
            </c:spPr>
            <c:extLst>
              <c:ext xmlns:c16="http://schemas.microsoft.com/office/drawing/2014/chart" uri="{C3380CC4-5D6E-409C-BE32-E72D297353CC}">
                <c16:uniqueId val="{0000000D-7FA9-41BF-8948-6E0744138BA5}"/>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'6. Nichtberufsunfall'!$A$5:$A$15</c15:sqref>
                  </c15:fullRef>
                </c:ext>
              </c:extLst>
              <c:f>('6. Nichtberufsunfall'!$A$5:$A$8,'6. Nichtberufsunfall'!$A$10:$A$15)</c:f>
              <c:strCache>
                <c:ptCount val="10"/>
                <c:pt idx="0">
                  <c:v>Anzahl Fälle</c:v>
                </c:pt>
                <c:pt idx="1">
                  <c:v>Anzahl Ausfälle 1-3 Tage</c:v>
                </c:pt>
                <c:pt idx="2">
                  <c:v>Anzahl Ausfälle 4-10 Tage</c:v>
                </c:pt>
                <c:pt idx="3">
                  <c:v>Anzahl Ausfälle 11-30 Tage</c:v>
                </c:pt>
                <c:pt idx="4">
                  <c:v>Total Ausfalltage</c:v>
                </c:pt>
                <c:pt idx="5">
                  <c:v>Ausfalltage kurz (1-3 Tage)</c:v>
                </c:pt>
                <c:pt idx="6">
                  <c:v>Ausfalltage mittel (4-10 Tage)</c:v>
                </c:pt>
                <c:pt idx="7">
                  <c:v>Ausfalltage lang (11-30 Tage)</c:v>
                </c:pt>
                <c:pt idx="8">
                  <c:v>Absenzrisiko in Arbeitstagen pro VB</c:v>
                </c:pt>
                <c:pt idx="9">
                  <c:v>Absenzrate in Prozent der Sollarbeitstage</c:v>
                </c:pt>
              </c:strCache>
            </c:strRef>
          </c:cat>
          <c:val>
            <c:numRef>
              <c:extLst>
                <c:ext xmlns:c15="http://schemas.microsoft.com/office/drawing/2012/chart" uri="{02D57815-91ED-43cb-92C2-25804820EDAC}">
                  <c15:fullRef>
                    <c15:sqref>'6. Nichtberufsunfall'!$B$5:$B$15</c15:sqref>
                  </c15:fullRef>
                </c:ext>
              </c:extLst>
              <c:f>('6. Nichtberufsunfall'!$B$5:$B$8,'6. Nichtberufsunfall'!$B$10:$B$15)</c:f>
              <c:numCache>
                <c:formatCode>General</c:formatCode>
                <c:ptCount val="10"/>
                <c:pt idx="0">
                  <c:v>3</c:v>
                </c:pt>
                <c:pt idx="1">
                  <c:v>1</c:v>
                </c:pt>
                <c:pt idx="2">
                  <c:v>1</c:v>
                </c:pt>
                <c:pt idx="3">
                  <c:v>1</c:v>
                </c:pt>
                <c:pt idx="4">
                  <c:v>19</c:v>
                </c:pt>
                <c:pt idx="5">
                  <c:v>1</c:v>
                </c:pt>
                <c:pt idx="6">
                  <c:v>6</c:v>
                </c:pt>
                <c:pt idx="7">
                  <c:v>12</c:v>
                </c:pt>
                <c:pt idx="8" formatCode="0.00">
                  <c:v>4.75</c:v>
                </c:pt>
                <c:pt idx="9" formatCode="0.00">
                  <c:v>2.1017699115044248</c:v>
                </c:pt>
              </c:numCache>
            </c:numRef>
          </c:val>
          <c:extLst>
            <c:ext xmlns:c15="http://schemas.microsoft.com/office/drawing/2012/chart" uri="{02D57815-91ED-43cb-92C2-25804820EDAC}">
              <c15:categoryFilterExceptions>
                <c15:categoryFilterException>
                  <c15:sqref>'6. Nichtberufsunfall'!$B$9</c15:sqref>
                  <c15:spPr xmlns:c15="http://schemas.microsoft.com/office/drawing/2012/chart">
                    <a:solidFill>
                      <a:srgbClr val="FFC000"/>
                    </a:solidFill>
                    <a:ln>
                      <a:noFill/>
                    </a:ln>
                    <a:effectLst/>
                  </c15:spPr>
                  <c15:invertIfNegative val="0"/>
                  <c15:bubble3D val="0"/>
                </c15:categoryFilterException>
              </c15:categoryFilterExceptions>
            </c:ext>
            <c:ext xmlns:c16="http://schemas.microsoft.com/office/drawing/2014/chart" uri="{C3380CC4-5D6E-409C-BE32-E72D297353CC}">
              <c16:uniqueId val="{0000000E-7FA9-41BF-8948-6E0744138BA5}"/>
            </c:ext>
          </c:extLst>
        </c:ser>
        <c:dLbls>
          <c:showLegendKey val="0"/>
          <c:showVal val="0"/>
          <c:showCatName val="0"/>
          <c:showSerName val="0"/>
          <c:showPercent val="0"/>
          <c:showBubbleSize val="0"/>
        </c:dLbls>
        <c:gapWidth val="219"/>
        <c:overlap val="-27"/>
        <c:axId val="426222024"/>
        <c:axId val="426220064"/>
      </c:barChart>
      <c:catAx>
        <c:axId val="426222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0064"/>
        <c:crosses val="autoZero"/>
        <c:auto val="1"/>
        <c:lblAlgn val="ctr"/>
        <c:lblOffset val="100"/>
        <c:noMultiLvlLbl val="0"/>
      </c:catAx>
      <c:valAx>
        <c:axId val="426220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2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sz="1050" b="1"/>
              <a:t>Übersicht Krankheit in Anzahl Fällen und Ausfalltagen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'7. Krankheit'!$B$4</c:f>
              <c:strCache>
                <c:ptCount val="1"/>
                <c:pt idx="0">
                  <c:v>Krankheit </c:v>
                </c:pt>
              </c:strCache>
            </c:strRef>
          </c:tx>
          <c:spPr>
            <a:solidFill>
              <a:schemeClr val="accent2">
                <a:lumMod val="60000"/>
                <a:lumOff val="40000"/>
              </a:schemeClr>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1-BFD5-4945-B5DC-814960133681}"/>
              </c:ext>
            </c:extLst>
          </c:dPt>
          <c:dPt>
            <c:idx val="1"/>
            <c:invertIfNegative val="0"/>
            <c:bubble3D val="0"/>
            <c:spPr>
              <a:solidFill>
                <a:srgbClr val="FFA140"/>
              </a:solidFill>
              <a:ln>
                <a:noFill/>
              </a:ln>
              <a:effectLst/>
            </c:spPr>
            <c:extLst>
              <c:ext xmlns:c16="http://schemas.microsoft.com/office/drawing/2014/chart" uri="{C3380CC4-5D6E-409C-BE32-E72D297353CC}">
                <c16:uniqueId val="{00000003-BFD5-4945-B5DC-814960133681}"/>
              </c:ext>
            </c:extLst>
          </c:dPt>
          <c:dPt>
            <c:idx val="2"/>
            <c:invertIfNegative val="0"/>
            <c:bubble3D val="0"/>
            <c:spPr>
              <a:solidFill>
                <a:srgbClr val="FFA140"/>
              </a:solidFill>
              <a:ln>
                <a:noFill/>
              </a:ln>
              <a:effectLst/>
            </c:spPr>
            <c:extLst>
              <c:ext xmlns:c16="http://schemas.microsoft.com/office/drawing/2014/chart" uri="{C3380CC4-5D6E-409C-BE32-E72D297353CC}">
                <c16:uniqueId val="{00000005-BFD5-4945-B5DC-814960133681}"/>
              </c:ext>
            </c:extLst>
          </c:dPt>
          <c:dPt>
            <c:idx val="3"/>
            <c:invertIfNegative val="0"/>
            <c:bubble3D val="0"/>
            <c:spPr>
              <a:solidFill>
                <a:srgbClr val="FFA140"/>
              </a:solidFill>
              <a:ln>
                <a:noFill/>
              </a:ln>
              <a:effectLst/>
            </c:spPr>
            <c:extLst>
              <c:ext xmlns:c16="http://schemas.microsoft.com/office/drawing/2014/chart" uri="{C3380CC4-5D6E-409C-BE32-E72D297353CC}">
                <c16:uniqueId val="{00000007-BFD5-4945-B5DC-814960133681}"/>
              </c:ext>
            </c:extLst>
          </c:dPt>
          <c:dPt>
            <c:idx val="4"/>
            <c:invertIfNegative val="0"/>
            <c:bubble3D val="0"/>
            <c:spPr>
              <a:solidFill>
                <a:srgbClr val="80DBE7"/>
              </a:solidFill>
              <a:ln>
                <a:noFill/>
              </a:ln>
              <a:effectLst/>
            </c:spPr>
            <c:extLst>
              <c:ext xmlns:c16="http://schemas.microsoft.com/office/drawing/2014/chart" uri="{C3380CC4-5D6E-409C-BE32-E72D297353CC}">
                <c16:uniqueId val="{0000000B-BFD5-4945-B5DC-814960133681}"/>
              </c:ext>
            </c:extLst>
          </c:dPt>
          <c:dPt>
            <c:idx val="5"/>
            <c:invertIfNegative val="0"/>
            <c:bubble3D val="0"/>
            <c:spPr>
              <a:solidFill>
                <a:srgbClr val="80DBE7"/>
              </a:solidFill>
              <a:ln>
                <a:noFill/>
              </a:ln>
              <a:effectLst/>
            </c:spPr>
            <c:extLst>
              <c:ext xmlns:c16="http://schemas.microsoft.com/office/drawing/2014/chart" uri="{C3380CC4-5D6E-409C-BE32-E72D297353CC}">
                <c16:uniqueId val="{0000000D-BFD5-4945-B5DC-814960133681}"/>
              </c:ext>
            </c:extLst>
          </c:dPt>
          <c:dPt>
            <c:idx val="6"/>
            <c:invertIfNegative val="0"/>
            <c:bubble3D val="0"/>
            <c:spPr>
              <a:solidFill>
                <a:srgbClr val="80DBE7"/>
              </a:solidFill>
              <a:ln>
                <a:noFill/>
              </a:ln>
              <a:effectLst/>
            </c:spPr>
            <c:extLst>
              <c:ext xmlns:c16="http://schemas.microsoft.com/office/drawing/2014/chart" uri="{C3380CC4-5D6E-409C-BE32-E72D297353CC}">
                <c16:uniqueId val="{0000000F-BFD5-4945-B5DC-814960133681}"/>
              </c:ext>
            </c:extLst>
          </c:dPt>
          <c:dPt>
            <c:idx val="7"/>
            <c:invertIfNegative val="0"/>
            <c:bubble3D val="0"/>
            <c:spPr>
              <a:solidFill>
                <a:srgbClr val="80DBE7"/>
              </a:solidFill>
              <a:ln>
                <a:noFill/>
              </a:ln>
              <a:effectLst/>
            </c:spPr>
            <c:extLst>
              <c:ext xmlns:c16="http://schemas.microsoft.com/office/drawing/2014/chart" uri="{C3380CC4-5D6E-409C-BE32-E72D297353CC}">
                <c16:uniqueId val="{00000011-BFD5-4945-B5DC-814960133681}"/>
              </c:ext>
            </c:extLst>
          </c:dPt>
          <c:dPt>
            <c:idx val="8"/>
            <c:invertIfNegative val="0"/>
            <c:bubble3D val="0"/>
            <c:spPr>
              <a:solidFill>
                <a:schemeClr val="bg1">
                  <a:lumMod val="75000"/>
                </a:schemeClr>
              </a:solidFill>
              <a:ln>
                <a:noFill/>
              </a:ln>
              <a:effectLst/>
            </c:spPr>
            <c:extLst>
              <c:ext xmlns:c16="http://schemas.microsoft.com/office/drawing/2014/chart" uri="{C3380CC4-5D6E-409C-BE32-E72D297353CC}">
                <c16:uniqueId val="{00000013-BFD5-4945-B5DC-814960133681}"/>
              </c:ext>
            </c:extLst>
          </c:dPt>
          <c:dPt>
            <c:idx val="9"/>
            <c:invertIfNegative val="0"/>
            <c:bubble3D val="0"/>
            <c:spPr>
              <a:solidFill>
                <a:schemeClr val="bg1">
                  <a:lumMod val="75000"/>
                </a:schemeClr>
              </a:solidFill>
              <a:ln>
                <a:noFill/>
              </a:ln>
              <a:effectLst/>
            </c:spPr>
            <c:extLst>
              <c:ext xmlns:c16="http://schemas.microsoft.com/office/drawing/2014/chart" uri="{C3380CC4-5D6E-409C-BE32-E72D297353CC}">
                <c16:uniqueId val="{00000015-BFD5-4945-B5DC-814960133681}"/>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'7. Krankheit'!$A$5:$A$15</c15:sqref>
                  </c15:fullRef>
                </c:ext>
              </c:extLst>
              <c:f>('7. Krankheit'!$A$5:$A$8,'7. Krankheit'!$A$10:$A$15)</c:f>
              <c:strCache>
                <c:ptCount val="10"/>
                <c:pt idx="0">
                  <c:v>Total Anzahl Fälle</c:v>
                </c:pt>
                <c:pt idx="1">
                  <c:v>Anzahl Ausfälle 1-3 Tage</c:v>
                </c:pt>
                <c:pt idx="2">
                  <c:v>Anzahl Ausfälle 4-10 Tage</c:v>
                </c:pt>
                <c:pt idx="3">
                  <c:v>Anzahl Ausfälle 11-30 Tage</c:v>
                </c:pt>
                <c:pt idx="4">
                  <c:v>Total Ausfalltage</c:v>
                </c:pt>
                <c:pt idx="5">
                  <c:v>Ausfalltage kurz (1-3 Tage)</c:v>
                </c:pt>
                <c:pt idx="6">
                  <c:v>Ausfalltage mittel (4-10 Tage)</c:v>
                </c:pt>
                <c:pt idx="7">
                  <c:v>Ausfalltage lang (11-30 Tage)</c:v>
                </c:pt>
                <c:pt idx="8">
                  <c:v>Absenzrisiko in Arbeitstagen pro VB</c:v>
                </c:pt>
                <c:pt idx="9">
                  <c:v>Absenzrate in Prozent der Sollarbeitstage</c:v>
                </c:pt>
              </c:strCache>
            </c:strRef>
          </c:cat>
          <c:val>
            <c:numRef>
              <c:extLst>
                <c:ext xmlns:c15="http://schemas.microsoft.com/office/drawing/2012/chart" uri="{02D57815-91ED-43cb-92C2-25804820EDAC}">
                  <c15:fullRef>
                    <c15:sqref>'7. Krankheit'!$B$5:$B$15</c15:sqref>
                  </c15:fullRef>
                </c:ext>
              </c:extLst>
              <c:f>('7. Krankheit'!$B$5:$B$8,'7. Krankheit'!$B$10:$B$15)</c:f>
              <c:numCache>
                <c:formatCode>General</c:formatCode>
                <c:ptCount val="10"/>
                <c:pt idx="0">
                  <c:v>4</c:v>
                </c:pt>
                <c:pt idx="1">
                  <c:v>1</c:v>
                </c:pt>
                <c:pt idx="2">
                  <c:v>2</c:v>
                </c:pt>
                <c:pt idx="3">
                  <c:v>1</c:v>
                </c:pt>
                <c:pt idx="4" formatCode="0">
                  <c:v>26</c:v>
                </c:pt>
                <c:pt idx="5" formatCode="0">
                  <c:v>2</c:v>
                </c:pt>
                <c:pt idx="6" formatCode="0">
                  <c:v>9</c:v>
                </c:pt>
                <c:pt idx="7" formatCode="0">
                  <c:v>15</c:v>
                </c:pt>
                <c:pt idx="8" formatCode="0.00">
                  <c:v>6.5</c:v>
                </c:pt>
                <c:pt idx="9" formatCode="0.00">
                  <c:v>2.8761061946902653</c:v>
                </c:pt>
              </c:numCache>
            </c:numRef>
          </c:val>
          <c:extLst>
            <c:ext xmlns:c15="http://schemas.microsoft.com/office/drawing/2012/chart" uri="{02D57815-91ED-43cb-92C2-25804820EDAC}">
              <c15:categoryFilterExceptions>
                <c15:categoryFilterException>
                  <c15:sqref>'7. Krankheit'!$B$9</c15:sqref>
                  <c15:spPr xmlns:c15="http://schemas.microsoft.com/office/drawing/2012/chart">
                    <a:solidFill>
                      <a:srgbClr val="FFC000"/>
                    </a:solidFill>
                    <a:ln>
                      <a:noFill/>
                    </a:ln>
                    <a:effectLst/>
                  </c15:spPr>
                  <c15:invertIfNegative val="0"/>
                  <c15:bubble3D val="0"/>
                </c15:categoryFilterException>
              </c15:categoryFilterExceptions>
            </c:ext>
            <c:ext xmlns:c16="http://schemas.microsoft.com/office/drawing/2014/chart" uri="{C3380CC4-5D6E-409C-BE32-E72D297353CC}">
              <c16:uniqueId val="{00000016-BFD5-4945-B5DC-814960133681}"/>
            </c:ext>
          </c:extLst>
        </c:ser>
        <c:dLbls>
          <c:showLegendKey val="0"/>
          <c:showVal val="0"/>
          <c:showCatName val="0"/>
          <c:showSerName val="0"/>
          <c:showPercent val="0"/>
          <c:showBubbleSize val="0"/>
        </c:dLbls>
        <c:gapWidth val="219"/>
        <c:overlap val="-27"/>
        <c:axId val="426225944"/>
        <c:axId val="426227904"/>
      </c:barChart>
      <c:catAx>
        <c:axId val="426225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7904"/>
        <c:crosses val="autoZero"/>
        <c:auto val="1"/>
        <c:lblAlgn val="ctr"/>
        <c:lblOffset val="100"/>
        <c:noMultiLvlLbl val="0"/>
      </c:catAx>
      <c:valAx>
        <c:axId val="4262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426225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Verdana" panose="020B0604030504040204" pitchFamily="34" charset="0"/>
          <a:ea typeface="Verdana" panose="020B0604030504040204" pitchFamily="34" charset="0"/>
        </a:defRPr>
      </a:pPr>
      <a:endParaRPr lang="en-US"/>
    </a:p>
  </c:txPr>
  <c:printSettings>
    <c:headerFooter/>
    <c:pageMargins b="0.78740157499999996" l="0.7" r="0.7" t="0.78740157499999996"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628919</xdr:colOff>
      <xdr:row>7</xdr:row>
      <xdr:rowOff>179068</xdr:rowOff>
    </xdr:from>
    <xdr:to>
      <xdr:col>4</xdr:col>
      <xdr:colOff>1621979</xdr:colOff>
      <xdr:row>27</xdr:row>
      <xdr:rowOff>129088</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270510</xdr:colOff>
      <xdr:row>33</xdr:row>
      <xdr:rowOff>118110</xdr:rowOff>
    </xdr:from>
    <xdr:to>
      <xdr:col>4</xdr:col>
      <xdr:colOff>1720770</xdr:colOff>
      <xdr:row>53</xdr:row>
      <xdr:rowOff>64320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274320</xdr:colOff>
      <xdr:row>12</xdr:row>
      <xdr:rowOff>293641</xdr:rowOff>
    </xdr:from>
    <xdr:to>
      <xdr:col>4</xdr:col>
      <xdr:colOff>1724580</xdr:colOff>
      <xdr:row>32</xdr:row>
      <xdr:rowOff>106501</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891</xdr:rowOff>
    </xdr:from>
    <xdr:to>
      <xdr:col>1</xdr:col>
      <xdr:colOff>1293120</xdr:colOff>
      <xdr:row>32</xdr:row>
      <xdr:rowOff>21642</xdr:rowOff>
    </xdr:to>
    <xdr:graphicFrame macro="">
      <xdr:nvGraphicFramePr>
        <xdr:cNvPr id="7" name="Diagramm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1727131</xdr:colOff>
      <xdr:row>8</xdr:row>
      <xdr:rowOff>319</xdr:rowOff>
    </xdr:from>
    <xdr:to>
      <xdr:col>4</xdr:col>
      <xdr:colOff>549144</xdr:colOff>
      <xdr:row>32</xdr:row>
      <xdr:rowOff>30595</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935851</xdr:colOff>
      <xdr:row>8</xdr:row>
      <xdr:rowOff>3698</xdr:rowOff>
    </xdr:from>
    <xdr:to>
      <xdr:col>6</xdr:col>
      <xdr:colOff>1828823</xdr:colOff>
      <xdr:row>32</xdr:row>
      <xdr:rowOff>20639</xdr:rowOff>
    </xdr:to>
    <xdr:graphicFrame macro="">
      <xdr:nvGraphicFramePr>
        <xdr:cNvPr id="4" name="Diagram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312964</xdr:rowOff>
    </xdr:from>
    <xdr:to>
      <xdr:col>1</xdr:col>
      <xdr:colOff>3199050</xdr:colOff>
      <xdr:row>35</xdr:row>
      <xdr:rowOff>160114</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27213</xdr:colOff>
      <xdr:row>16</xdr:row>
      <xdr:rowOff>8164</xdr:rowOff>
    </xdr:from>
    <xdr:to>
      <xdr:col>1</xdr:col>
      <xdr:colOff>3223778</xdr:colOff>
      <xdr:row>35</xdr:row>
      <xdr:rowOff>146033</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17689</xdr:rowOff>
    </xdr:from>
    <xdr:to>
      <xdr:col>1</xdr:col>
      <xdr:colOff>3199050</xdr:colOff>
      <xdr:row>35</xdr:row>
      <xdr:rowOff>179164</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5"/>
  <sheetViews>
    <sheetView showGridLines="0" zoomScaleNormal="100" zoomScaleSheetLayoutView="100" workbookViewId="0">
      <selection activeCell="A7" sqref="A7"/>
    </sheetView>
  </sheetViews>
  <sheetFormatPr baseColWidth="10" defaultColWidth="11.42578125" defaultRowHeight="14.25" x14ac:dyDescent="0.2"/>
  <cols>
    <col min="1" max="1" width="164.140625" style="2" customWidth="1"/>
    <col min="2" max="16384" width="11.42578125" style="2"/>
  </cols>
  <sheetData>
    <row r="1" spans="1:1" x14ac:dyDescent="0.2">
      <c r="A1" s="1"/>
    </row>
    <row r="2" spans="1:1" ht="15" x14ac:dyDescent="0.2">
      <c r="A2" s="7" t="s">
        <v>0</v>
      </c>
    </row>
    <row r="3" spans="1:1" x14ac:dyDescent="0.2">
      <c r="A3" s="34" t="s">
        <v>1</v>
      </c>
    </row>
    <row r="4" spans="1:1" ht="25.5" x14ac:dyDescent="0.2">
      <c r="A4" s="34" t="s">
        <v>2</v>
      </c>
    </row>
    <row r="5" spans="1:1" s="5" customFormat="1" ht="15" x14ac:dyDescent="0.2">
      <c r="A5" s="4"/>
    </row>
    <row r="6" spans="1:1" ht="15" x14ac:dyDescent="0.2">
      <c r="A6" s="8" t="s">
        <v>3</v>
      </c>
    </row>
    <row r="7" spans="1:1" ht="191.25" x14ac:dyDescent="0.2">
      <c r="A7" s="9" t="s">
        <v>4</v>
      </c>
    </row>
    <row r="8" spans="1:1" ht="15" x14ac:dyDescent="0.2">
      <c r="A8" s="4"/>
    </row>
    <row r="9" spans="1:1" ht="15" x14ac:dyDescent="0.2">
      <c r="A9" s="8" t="s">
        <v>5</v>
      </c>
    </row>
    <row r="10" spans="1:1" ht="140.25" x14ac:dyDescent="0.2">
      <c r="A10" s="9" t="s">
        <v>6</v>
      </c>
    </row>
    <row r="11" spans="1:1" s="5" customFormat="1" ht="15" x14ac:dyDescent="0.2">
      <c r="A11" s="4"/>
    </row>
    <row r="12" spans="1:1" ht="15" x14ac:dyDescent="0.2">
      <c r="A12" s="6" t="s">
        <v>7</v>
      </c>
    </row>
    <row r="13" spans="1:1" ht="25.5" x14ac:dyDescent="0.2">
      <c r="A13" s="9" t="s">
        <v>8</v>
      </c>
    </row>
    <row r="14" spans="1:1" s="5" customFormat="1" ht="15" x14ac:dyDescent="0.2">
      <c r="A14" s="4"/>
    </row>
    <row r="15" spans="1:1" ht="25.5" x14ac:dyDescent="0.2">
      <c r="A15" s="10" t="s">
        <v>9</v>
      </c>
    </row>
  </sheetData>
  <pageMargins left="0.70866141732283472" right="0.70866141732283472" top="0.78740157480314965" bottom="0.78740157480314965" header="0.31496062992125984" footer="0.31496062992125984"/>
  <pageSetup paperSize="9" scale="80" orientation="landscape" horizontalDpi="300" verticalDpi="300"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C50"/>
  <sheetViews>
    <sheetView showGridLines="0" zoomScaleNormal="100" zoomScaleSheetLayoutView="85" zoomScalePageLayoutView="70" workbookViewId="0"/>
  </sheetViews>
  <sheetFormatPr baseColWidth="10" defaultColWidth="4.7109375" defaultRowHeight="14.25" x14ac:dyDescent="0.2"/>
  <cols>
    <col min="1" max="1" width="26" style="2" customWidth="1"/>
    <col min="2" max="2" width="5.7109375" style="2" customWidth="1"/>
    <col min="3" max="5" width="7.85546875" style="2" customWidth="1"/>
    <col min="6" max="6" width="5.7109375" style="2" customWidth="1"/>
    <col min="7" max="9" width="7.85546875" style="2" customWidth="1"/>
    <col min="10" max="10" width="5.7109375" style="2" customWidth="1"/>
    <col min="11" max="13" width="7.85546875" style="2" customWidth="1"/>
    <col min="14" max="14" width="11.7109375" style="2" customWidth="1"/>
    <col min="15" max="15" width="6.28515625" style="2" customWidth="1"/>
    <col min="16" max="16" width="5.7109375" style="2" customWidth="1"/>
    <col min="17" max="19" width="7.85546875" style="2" customWidth="1"/>
    <col min="20" max="20" width="5.7109375" style="2" customWidth="1"/>
    <col min="21" max="23" width="7.85546875" style="2" customWidth="1"/>
    <col min="24" max="24" width="5.7109375" style="2" customWidth="1"/>
    <col min="25" max="27" width="7.85546875" style="2" customWidth="1"/>
    <col min="28" max="28" width="13.7109375" style="2" customWidth="1"/>
    <col min="29" max="33" width="4.7109375" style="2"/>
    <col min="34" max="34" width="7.7109375" style="2" customWidth="1"/>
    <col min="35" max="16384" width="4.7109375" style="2"/>
  </cols>
  <sheetData>
    <row r="1" spans="1:29" s="3" customFormat="1" ht="18" x14ac:dyDescent="0.25">
      <c r="A1" s="7" t="s">
        <v>10</v>
      </c>
      <c r="N1" s="11"/>
      <c r="O1" s="12"/>
    </row>
    <row r="2" spans="1:29" s="14" customFormat="1" ht="12.75" x14ac:dyDescent="0.2">
      <c r="A2" s="14" t="s">
        <v>11</v>
      </c>
      <c r="O2" s="15"/>
      <c r="P2" s="14" t="s">
        <v>12</v>
      </c>
    </row>
    <row r="3" spans="1:29" s="14" customFormat="1" ht="12.75" x14ac:dyDescent="0.2">
      <c r="A3" s="14" t="s">
        <v>13</v>
      </c>
      <c r="O3" s="15"/>
      <c r="P3" s="14" t="s">
        <v>14</v>
      </c>
    </row>
    <row r="4" spans="1:29" x14ac:dyDescent="0.2">
      <c r="O4" s="5"/>
    </row>
    <row r="5" spans="1:29" x14ac:dyDescent="0.2">
      <c r="A5" s="14"/>
      <c r="B5" s="14"/>
      <c r="C5" s="14"/>
      <c r="D5" s="14"/>
      <c r="E5" s="14"/>
      <c r="F5" s="14"/>
      <c r="G5" s="14"/>
      <c r="H5" s="14"/>
      <c r="I5" s="14"/>
      <c r="J5" s="14"/>
      <c r="K5" s="14"/>
      <c r="L5" s="14"/>
      <c r="M5" s="14"/>
      <c r="N5" s="14"/>
      <c r="O5" s="15"/>
      <c r="P5" s="14"/>
      <c r="Q5" s="14"/>
      <c r="R5" s="14"/>
      <c r="S5" s="14"/>
      <c r="T5" s="14"/>
      <c r="U5" s="14"/>
      <c r="V5" s="14"/>
      <c r="W5" s="14"/>
      <c r="X5" s="14"/>
      <c r="Y5" s="14"/>
      <c r="Z5" s="14"/>
      <c r="AA5" s="14"/>
      <c r="AB5" s="14"/>
      <c r="AC5" s="14"/>
    </row>
    <row r="6" spans="1:29" x14ac:dyDescent="0.2">
      <c r="A6" s="14"/>
      <c r="B6" s="38" t="s">
        <v>15</v>
      </c>
      <c r="C6" s="38"/>
      <c r="D6" s="38"/>
      <c r="E6" s="38"/>
      <c r="F6" s="38"/>
      <c r="G6" s="38"/>
      <c r="H6" s="38"/>
      <c r="I6" s="38"/>
      <c r="J6" s="38"/>
      <c r="K6" s="38"/>
      <c r="L6" s="38"/>
      <c r="M6" s="38"/>
      <c r="N6" s="38"/>
      <c r="O6" s="16"/>
      <c r="P6" s="35" t="s">
        <v>16</v>
      </c>
      <c r="Q6" s="36"/>
      <c r="R6" s="36"/>
      <c r="S6" s="36"/>
      <c r="T6" s="35"/>
      <c r="U6" s="36"/>
      <c r="V6" s="36"/>
      <c r="W6" s="36"/>
      <c r="X6" s="35"/>
      <c r="Y6" s="36"/>
      <c r="Z6" s="36"/>
      <c r="AA6" s="36"/>
      <c r="AB6" s="37"/>
      <c r="AC6" s="14"/>
    </row>
    <row r="7" spans="1:29" x14ac:dyDescent="0.2">
      <c r="A7" s="14"/>
      <c r="B7" s="38"/>
      <c r="C7" s="38" t="s">
        <v>17</v>
      </c>
      <c r="D7" s="38" t="s">
        <v>18</v>
      </c>
      <c r="E7" s="38" t="s">
        <v>17</v>
      </c>
      <c r="F7" s="38"/>
      <c r="G7" s="38" t="s">
        <v>19</v>
      </c>
      <c r="H7" s="38" t="s">
        <v>19</v>
      </c>
      <c r="I7" s="38" t="s">
        <v>19</v>
      </c>
      <c r="J7" s="38"/>
      <c r="K7" s="38" t="s">
        <v>20</v>
      </c>
      <c r="L7" s="38" t="s">
        <v>20</v>
      </c>
      <c r="M7" s="38" t="s">
        <v>20</v>
      </c>
      <c r="N7" s="38"/>
      <c r="O7" s="16"/>
      <c r="P7" s="35"/>
      <c r="Q7" s="36" t="s">
        <v>17</v>
      </c>
      <c r="R7" s="36" t="s">
        <v>17</v>
      </c>
      <c r="S7" s="36" t="s">
        <v>17</v>
      </c>
      <c r="T7" s="35"/>
      <c r="U7" s="36" t="s">
        <v>19</v>
      </c>
      <c r="V7" s="36" t="s">
        <v>19</v>
      </c>
      <c r="W7" s="36" t="s">
        <v>19</v>
      </c>
      <c r="X7" s="35"/>
      <c r="Y7" s="36" t="s">
        <v>20</v>
      </c>
      <c r="Z7" s="36" t="s">
        <v>20</v>
      </c>
      <c r="AA7" s="36" t="s">
        <v>20</v>
      </c>
      <c r="AB7" s="36"/>
      <c r="AC7" s="14"/>
    </row>
    <row r="8" spans="1:29" s="13" customFormat="1" ht="38.25" x14ac:dyDescent="0.2">
      <c r="A8" s="73" t="s">
        <v>21</v>
      </c>
      <c r="B8" s="74" t="s">
        <v>18</v>
      </c>
      <c r="C8" s="75" t="s">
        <v>22</v>
      </c>
      <c r="D8" s="75" t="s">
        <v>23</v>
      </c>
      <c r="E8" s="75" t="s">
        <v>24</v>
      </c>
      <c r="F8" s="74" t="s">
        <v>25</v>
      </c>
      <c r="G8" s="75" t="s">
        <v>26</v>
      </c>
      <c r="H8" s="75" t="s">
        <v>23</v>
      </c>
      <c r="I8" s="75" t="s">
        <v>24</v>
      </c>
      <c r="J8" s="74" t="s">
        <v>27</v>
      </c>
      <c r="K8" s="75" t="s">
        <v>22</v>
      </c>
      <c r="L8" s="75" t="s">
        <v>23</v>
      </c>
      <c r="M8" s="75" t="s">
        <v>24</v>
      </c>
      <c r="N8" s="76" t="s">
        <v>28</v>
      </c>
      <c r="O8" s="77"/>
      <c r="P8" s="78" t="s">
        <v>17</v>
      </c>
      <c r="Q8" s="75" t="s">
        <v>22</v>
      </c>
      <c r="R8" s="75" t="s">
        <v>23</v>
      </c>
      <c r="S8" s="75" t="s">
        <v>24</v>
      </c>
      <c r="T8" s="78" t="s">
        <v>19</v>
      </c>
      <c r="U8" s="75" t="s">
        <v>22</v>
      </c>
      <c r="V8" s="75" t="s">
        <v>23</v>
      </c>
      <c r="W8" s="75" t="s">
        <v>24</v>
      </c>
      <c r="X8" s="78" t="s">
        <v>20</v>
      </c>
      <c r="Y8" s="75" t="s">
        <v>22</v>
      </c>
      <c r="Z8" s="75" t="s">
        <v>23</v>
      </c>
      <c r="AA8" s="75" t="s">
        <v>24</v>
      </c>
      <c r="AB8" s="79" t="s">
        <v>29</v>
      </c>
      <c r="AC8" s="19"/>
    </row>
    <row r="9" spans="1:29" x14ac:dyDescent="0.2">
      <c r="A9" s="16" t="s">
        <v>30</v>
      </c>
      <c r="B9" s="43">
        <f t="shared" ref="B9:B14" si="0">SUM(C9:E9)</f>
        <v>1</v>
      </c>
      <c r="C9" s="20">
        <v>1</v>
      </c>
      <c r="D9" s="20"/>
      <c r="E9" s="20"/>
      <c r="F9" s="43">
        <f t="shared" ref="F9:F25" si="1">SUM(G9:I9)</f>
        <v>0</v>
      </c>
      <c r="G9" s="20"/>
      <c r="H9" s="20"/>
      <c r="I9" s="20"/>
      <c r="J9" s="43">
        <f t="shared" ref="J9:J11" si="2">SUM(K9:M9)</f>
        <v>1</v>
      </c>
      <c r="K9" s="20"/>
      <c r="L9" s="20">
        <v>1</v>
      </c>
      <c r="M9" s="20"/>
      <c r="N9" s="43">
        <f>SUM(B9+F9+J9)</f>
        <v>2</v>
      </c>
      <c r="O9" s="16"/>
      <c r="P9" s="40">
        <f>SUM(Q9:S9)</f>
        <v>3</v>
      </c>
      <c r="Q9" s="20">
        <v>3</v>
      </c>
      <c r="R9" s="20"/>
      <c r="S9" s="20"/>
      <c r="T9" s="40">
        <f>SUM(U9:W9)</f>
        <v>0</v>
      </c>
      <c r="U9" s="20"/>
      <c r="V9" s="20"/>
      <c r="W9" s="20"/>
      <c r="X9" s="40">
        <f>SUM(Y9:AA9)</f>
        <v>5</v>
      </c>
      <c r="Y9" s="20"/>
      <c r="Z9" s="20">
        <v>5</v>
      </c>
      <c r="AA9" s="20"/>
      <c r="AB9" s="40">
        <f>SUM(P9+T9+X9)</f>
        <v>8</v>
      </c>
      <c r="AC9" s="14"/>
    </row>
    <row r="10" spans="1:29" x14ac:dyDescent="0.2">
      <c r="A10" s="16" t="s">
        <v>31</v>
      </c>
      <c r="B10" s="43">
        <f t="shared" si="0"/>
        <v>0</v>
      </c>
      <c r="C10" s="20"/>
      <c r="D10" s="20"/>
      <c r="E10" s="20"/>
      <c r="F10" s="43">
        <f t="shared" si="1"/>
        <v>2</v>
      </c>
      <c r="G10" s="20">
        <v>1</v>
      </c>
      <c r="H10" s="20">
        <v>1</v>
      </c>
      <c r="I10" s="20"/>
      <c r="J10" s="43">
        <f t="shared" si="2"/>
        <v>0</v>
      </c>
      <c r="K10" s="20"/>
      <c r="L10" s="20"/>
      <c r="M10" s="20"/>
      <c r="N10" s="43">
        <f t="shared" ref="N10:N25" si="3">SUM(B10+F10+J10)</f>
        <v>2</v>
      </c>
      <c r="O10" s="18"/>
      <c r="P10" s="40">
        <f t="shared" ref="P10:P13" si="4">SUM(Q10:S10)</f>
        <v>0</v>
      </c>
      <c r="Q10" s="20"/>
      <c r="R10" s="20"/>
      <c r="S10" s="20"/>
      <c r="T10" s="40">
        <f t="shared" ref="T10:T14" si="5">SUM(U10:W10)</f>
        <v>7</v>
      </c>
      <c r="U10" s="20">
        <v>1</v>
      </c>
      <c r="V10" s="20">
        <v>6</v>
      </c>
      <c r="W10" s="20"/>
      <c r="X10" s="40">
        <f t="shared" ref="X10:X26" si="6">SUM(Y10:AA10)</f>
        <v>2</v>
      </c>
      <c r="Y10" s="20">
        <v>2</v>
      </c>
      <c r="Z10" s="20"/>
      <c r="AA10" s="20"/>
      <c r="AB10" s="40">
        <f t="shared" ref="AB10:AB25" si="7">SUM(P10+T10+X10)</f>
        <v>9</v>
      </c>
      <c r="AC10" s="14"/>
    </row>
    <row r="11" spans="1:29" x14ac:dyDescent="0.2">
      <c r="A11" s="16" t="s">
        <v>32</v>
      </c>
      <c r="B11" s="43">
        <f t="shared" si="0"/>
        <v>1</v>
      </c>
      <c r="C11" s="20"/>
      <c r="D11" s="20"/>
      <c r="E11" s="20">
        <v>1</v>
      </c>
      <c r="F11" s="43">
        <f t="shared" si="1"/>
        <v>0</v>
      </c>
      <c r="G11" s="20"/>
      <c r="H11" s="20"/>
      <c r="I11" s="20"/>
      <c r="J11" s="43">
        <f t="shared" si="2"/>
        <v>2</v>
      </c>
      <c r="K11" s="20">
        <v>1</v>
      </c>
      <c r="L11" s="20"/>
      <c r="M11" s="20">
        <v>1</v>
      </c>
      <c r="N11" s="43">
        <f t="shared" si="3"/>
        <v>3</v>
      </c>
      <c r="O11" s="18"/>
      <c r="P11" s="40">
        <f t="shared" si="4"/>
        <v>0</v>
      </c>
      <c r="Q11" s="20"/>
      <c r="R11" s="20"/>
      <c r="S11" s="20"/>
      <c r="T11" s="40">
        <f t="shared" si="5"/>
        <v>0</v>
      </c>
      <c r="U11" s="20"/>
      <c r="V11" s="20"/>
      <c r="W11" s="20"/>
      <c r="X11" s="40">
        <f t="shared" si="6"/>
        <v>15</v>
      </c>
      <c r="Y11" s="20"/>
      <c r="Z11" s="20"/>
      <c r="AA11" s="20">
        <v>15</v>
      </c>
      <c r="AB11" s="40">
        <f t="shared" si="7"/>
        <v>15</v>
      </c>
      <c r="AC11" s="14"/>
    </row>
    <row r="12" spans="1:29" x14ac:dyDescent="0.2">
      <c r="A12" s="16" t="s">
        <v>33</v>
      </c>
      <c r="B12" s="43">
        <f t="shared" si="0"/>
        <v>1</v>
      </c>
      <c r="C12" s="20"/>
      <c r="D12" s="20">
        <v>1</v>
      </c>
      <c r="E12" s="20"/>
      <c r="F12" s="43">
        <f t="shared" si="1"/>
        <v>1</v>
      </c>
      <c r="G12" s="20"/>
      <c r="H12" s="20"/>
      <c r="I12" s="20">
        <v>1</v>
      </c>
      <c r="J12" s="43">
        <f>SUM(K12:M12)</f>
        <v>1</v>
      </c>
      <c r="K12" s="20"/>
      <c r="L12" s="20">
        <v>1</v>
      </c>
      <c r="M12" s="20"/>
      <c r="N12" s="43">
        <f t="shared" si="3"/>
        <v>3</v>
      </c>
      <c r="O12" s="18"/>
      <c r="P12" s="40">
        <f t="shared" si="4"/>
        <v>20</v>
      </c>
      <c r="Q12" s="20"/>
      <c r="R12" s="20">
        <v>7</v>
      </c>
      <c r="S12" s="20">
        <v>13</v>
      </c>
      <c r="T12" s="40">
        <f t="shared" si="5"/>
        <v>12</v>
      </c>
      <c r="U12" s="20"/>
      <c r="V12" s="20"/>
      <c r="W12" s="20">
        <v>12</v>
      </c>
      <c r="X12" s="40">
        <f t="shared" si="6"/>
        <v>4</v>
      </c>
      <c r="Y12" s="20"/>
      <c r="Z12" s="20">
        <v>4</v>
      </c>
      <c r="AA12" s="20"/>
      <c r="AB12" s="40">
        <f t="shared" si="7"/>
        <v>36</v>
      </c>
      <c r="AC12" s="14"/>
    </row>
    <row r="13" spans="1:29" x14ac:dyDescent="0.2">
      <c r="A13" s="16"/>
      <c r="B13" s="43">
        <f t="shared" si="0"/>
        <v>0</v>
      </c>
      <c r="C13" s="20"/>
      <c r="D13" s="20"/>
      <c r="E13" s="20"/>
      <c r="F13" s="43">
        <f t="shared" si="1"/>
        <v>0</v>
      </c>
      <c r="G13" s="20"/>
      <c r="H13" s="20"/>
      <c r="I13" s="20"/>
      <c r="J13" s="43">
        <f t="shared" ref="J13:J25" si="8">SUM(K13:M13)</f>
        <v>0</v>
      </c>
      <c r="K13" s="20"/>
      <c r="L13" s="20"/>
      <c r="M13" s="20"/>
      <c r="N13" s="43">
        <f t="shared" si="3"/>
        <v>0</v>
      </c>
      <c r="O13" s="18"/>
      <c r="P13" s="40">
        <f t="shared" si="4"/>
        <v>0</v>
      </c>
      <c r="Q13" s="20"/>
      <c r="R13" s="20"/>
      <c r="S13" s="20"/>
      <c r="T13" s="40">
        <f t="shared" si="5"/>
        <v>0</v>
      </c>
      <c r="U13" s="20"/>
      <c r="V13" s="20"/>
      <c r="W13" s="20"/>
      <c r="X13" s="40">
        <f t="shared" si="6"/>
        <v>0</v>
      </c>
      <c r="Y13" s="20"/>
      <c r="Z13" s="20"/>
      <c r="AA13" s="20"/>
      <c r="AB13" s="40">
        <f t="shared" si="7"/>
        <v>0</v>
      </c>
      <c r="AC13" s="14"/>
    </row>
    <row r="14" spans="1:29" x14ac:dyDescent="0.2">
      <c r="A14" s="16"/>
      <c r="B14" s="43">
        <f t="shared" si="0"/>
        <v>0</v>
      </c>
      <c r="C14" s="20"/>
      <c r="D14" s="20"/>
      <c r="E14" s="20"/>
      <c r="F14" s="43">
        <f t="shared" si="1"/>
        <v>0</v>
      </c>
      <c r="G14" s="20"/>
      <c r="H14" s="20"/>
      <c r="I14" s="20"/>
      <c r="J14" s="43">
        <f t="shared" si="8"/>
        <v>0</v>
      </c>
      <c r="K14" s="20"/>
      <c r="L14" s="20"/>
      <c r="M14" s="20"/>
      <c r="N14" s="43">
        <f t="shared" si="3"/>
        <v>0</v>
      </c>
      <c r="O14" s="18"/>
      <c r="P14" s="40">
        <f t="shared" ref="P14:P25" si="9">SUM(Q14:S14)</f>
        <v>0</v>
      </c>
      <c r="Q14" s="20"/>
      <c r="R14" s="20"/>
      <c r="S14" s="20"/>
      <c r="T14" s="40">
        <f t="shared" si="5"/>
        <v>0</v>
      </c>
      <c r="U14" s="20"/>
      <c r="V14" s="20"/>
      <c r="W14" s="20"/>
      <c r="X14" s="40">
        <f t="shared" si="6"/>
        <v>0</v>
      </c>
      <c r="Y14" s="20"/>
      <c r="Z14" s="20"/>
      <c r="AA14" s="20"/>
      <c r="AB14" s="40">
        <f t="shared" si="7"/>
        <v>0</v>
      </c>
      <c r="AC14" s="14"/>
    </row>
    <row r="15" spans="1:29" x14ac:dyDescent="0.2">
      <c r="A15" s="16"/>
      <c r="B15" s="43">
        <f t="shared" ref="B15:B25" si="10">SUM(C15:E15)</f>
        <v>0</v>
      </c>
      <c r="C15" s="20"/>
      <c r="D15" s="20"/>
      <c r="E15" s="20"/>
      <c r="F15" s="43">
        <f t="shared" si="1"/>
        <v>0</v>
      </c>
      <c r="G15" s="20"/>
      <c r="H15" s="20"/>
      <c r="I15" s="20"/>
      <c r="J15" s="43">
        <f t="shared" si="8"/>
        <v>0</v>
      </c>
      <c r="K15" s="20"/>
      <c r="L15" s="20"/>
      <c r="M15" s="20"/>
      <c r="N15" s="43">
        <f t="shared" si="3"/>
        <v>0</v>
      </c>
      <c r="O15" s="18"/>
      <c r="P15" s="40">
        <f t="shared" si="9"/>
        <v>0</v>
      </c>
      <c r="Q15" s="20"/>
      <c r="R15" s="20"/>
      <c r="S15" s="20"/>
      <c r="T15" s="40">
        <f t="shared" ref="T15:T25" si="11">SUM(U15:W15)</f>
        <v>0</v>
      </c>
      <c r="U15" s="20"/>
      <c r="V15" s="20"/>
      <c r="W15" s="20"/>
      <c r="X15" s="40">
        <f t="shared" si="6"/>
        <v>0</v>
      </c>
      <c r="Y15" s="20"/>
      <c r="Z15" s="20"/>
      <c r="AA15" s="20"/>
      <c r="AB15" s="40">
        <f t="shared" si="7"/>
        <v>0</v>
      </c>
      <c r="AC15" s="14"/>
    </row>
    <row r="16" spans="1:29" x14ac:dyDescent="0.2">
      <c r="A16" s="16"/>
      <c r="B16" s="43">
        <f t="shared" si="10"/>
        <v>0</v>
      </c>
      <c r="C16" s="20"/>
      <c r="D16" s="20"/>
      <c r="E16" s="20"/>
      <c r="F16" s="43">
        <f t="shared" si="1"/>
        <v>0</v>
      </c>
      <c r="G16" s="20"/>
      <c r="H16" s="20"/>
      <c r="I16" s="20"/>
      <c r="J16" s="43">
        <f t="shared" si="8"/>
        <v>0</v>
      </c>
      <c r="K16" s="20"/>
      <c r="L16" s="20"/>
      <c r="M16" s="20"/>
      <c r="N16" s="43">
        <f t="shared" si="3"/>
        <v>0</v>
      </c>
      <c r="O16" s="18"/>
      <c r="P16" s="40">
        <f t="shared" si="9"/>
        <v>0</v>
      </c>
      <c r="Q16" s="20"/>
      <c r="R16" s="20"/>
      <c r="S16" s="20"/>
      <c r="T16" s="40">
        <f t="shared" si="11"/>
        <v>0</v>
      </c>
      <c r="U16" s="20"/>
      <c r="V16" s="20"/>
      <c r="W16" s="20"/>
      <c r="X16" s="40">
        <f t="shared" si="6"/>
        <v>0</v>
      </c>
      <c r="Y16" s="20"/>
      <c r="Z16" s="20"/>
      <c r="AA16" s="20"/>
      <c r="AB16" s="40">
        <f t="shared" si="7"/>
        <v>0</v>
      </c>
      <c r="AC16" s="14"/>
    </row>
    <row r="17" spans="1:29" x14ac:dyDescent="0.2">
      <c r="A17" s="16"/>
      <c r="B17" s="43">
        <f t="shared" si="10"/>
        <v>0</v>
      </c>
      <c r="C17" s="20"/>
      <c r="D17" s="20"/>
      <c r="E17" s="20"/>
      <c r="F17" s="43">
        <f t="shared" si="1"/>
        <v>0</v>
      </c>
      <c r="G17" s="20"/>
      <c r="H17" s="20"/>
      <c r="I17" s="20"/>
      <c r="J17" s="43">
        <f t="shared" si="8"/>
        <v>0</v>
      </c>
      <c r="K17" s="20"/>
      <c r="L17" s="20"/>
      <c r="M17" s="20"/>
      <c r="N17" s="43">
        <f t="shared" si="3"/>
        <v>0</v>
      </c>
      <c r="O17" s="18"/>
      <c r="P17" s="40">
        <f t="shared" si="9"/>
        <v>0</v>
      </c>
      <c r="Q17" s="20"/>
      <c r="R17" s="20"/>
      <c r="S17" s="20"/>
      <c r="T17" s="40">
        <f t="shared" si="11"/>
        <v>0</v>
      </c>
      <c r="U17" s="20"/>
      <c r="V17" s="20"/>
      <c r="W17" s="20"/>
      <c r="X17" s="40">
        <f t="shared" si="6"/>
        <v>0</v>
      </c>
      <c r="Y17" s="20"/>
      <c r="Z17" s="20"/>
      <c r="AA17" s="20"/>
      <c r="AB17" s="40">
        <f t="shared" si="7"/>
        <v>0</v>
      </c>
      <c r="AC17" s="14"/>
    </row>
    <row r="18" spans="1:29" x14ac:dyDescent="0.2">
      <c r="A18" s="16"/>
      <c r="B18" s="43">
        <f t="shared" si="10"/>
        <v>0</v>
      </c>
      <c r="C18" s="20"/>
      <c r="D18" s="20"/>
      <c r="E18" s="20"/>
      <c r="F18" s="43">
        <f t="shared" si="1"/>
        <v>0</v>
      </c>
      <c r="G18" s="20"/>
      <c r="H18" s="20"/>
      <c r="I18" s="20"/>
      <c r="J18" s="43">
        <f t="shared" si="8"/>
        <v>0</v>
      </c>
      <c r="K18" s="20"/>
      <c r="L18" s="20"/>
      <c r="M18" s="20"/>
      <c r="N18" s="43">
        <f t="shared" si="3"/>
        <v>0</v>
      </c>
      <c r="O18" s="18"/>
      <c r="P18" s="40">
        <f t="shared" si="9"/>
        <v>0</v>
      </c>
      <c r="Q18" s="20"/>
      <c r="R18" s="20"/>
      <c r="S18" s="20"/>
      <c r="T18" s="40">
        <f t="shared" si="11"/>
        <v>0</v>
      </c>
      <c r="U18" s="20"/>
      <c r="V18" s="20"/>
      <c r="W18" s="20"/>
      <c r="X18" s="40">
        <f t="shared" si="6"/>
        <v>0</v>
      </c>
      <c r="Y18" s="20"/>
      <c r="Z18" s="20"/>
      <c r="AA18" s="20"/>
      <c r="AB18" s="40">
        <f t="shared" si="7"/>
        <v>0</v>
      </c>
      <c r="AC18" s="14"/>
    </row>
    <row r="19" spans="1:29" x14ac:dyDescent="0.2">
      <c r="A19" s="16"/>
      <c r="B19" s="43">
        <f t="shared" si="10"/>
        <v>0</v>
      </c>
      <c r="C19" s="20"/>
      <c r="D19" s="20"/>
      <c r="E19" s="20"/>
      <c r="F19" s="43">
        <f t="shared" si="1"/>
        <v>0</v>
      </c>
      <c r="G19" s="20"/>
      <c r="H19" s="20"/>
      <c r="I19" s="20"/>
      <c r="J19" s="43">
        <f t="shared" si="8"/>
        <v>0</v>
      </c>
      <c r="K19" s="20"/>
      <c r="L19" s="20"/>
      <c r="M19" s="20"/>
      <c r="N19" s="43">
        <f t="shared" si="3"/>
        <v>0</v>
      </c>
      <c r="O19" s="18"/>
      <c r="P19" s="40">
        <f t="shared" si="9"/>
        <v>0</v>
      </c>
      <c r="Q19" s="20"/>
      <c r="R19" s="20"/>
      <c r="S19" s="20"/>
      <c r="T19" s="40">
        <f t="shared" si="11"/>
        <v>0</v>
      </c>
      <c r="U19" s="20"/>
      <c r="V19" s="20"/>
      <c r="W19" s="20"/>
      <c r="X19" s="40">
        <f t="shared" si="6"/>
        <v>0</v>
      </c>
      <c r="Y19" s="20"/>
      <c r="Z19" s="20"/>
      <c r="AA19" s="20"/>
      <c r="AB19" s="40">
        <f t="shared" si="7"/>
        <v>0</v>
      </c>
      <c r="AC19" s="14"/>
    </row>
    <row r="20" spans="1:29" x14ac:dyDescent="0.2">
      <c r="A20" s="16"/>
      <c r="B20" s="43">
        <f t="shared" si="10"/>
        <v>0</v>
      </c>
      <c r="C20" s="20"/>
      <c r="D20" s="20"/>
      <c r="E20" s="20"/>
      <c r="F20" s="43">
        <f t="shared" si="1"/>
        <v>0</v>
      </c>
      <c r="G20" s="20"/>
      <c r="H20" s="20"/>
      <c r="I20" s="20"/>
      <c r="J20" s="43">
        <f t="shared" si="8"/>
        <v>0</v>
      </c>
      <c r="K20" s="20"/>
      <c r="L20" s="20"/>
      <c r="M20" s="20"/>
      <c r="N20" s="43">
        <f t="shared" si="3"/>
        <v>0</v>
      </c>
      <c r="O20" s="18"/>
      <c r="P20" s="40">
        <f t="shared" si="9"/>
        <v>0</v>
      </c>
      <c r="Q20" s="20"/>
      <c r="R20" s="20"/>
      <c r="S20" s="20"/>
      <c r="T20" s="40">
        <f t="shared" si="11"/>
        <v>0</v>
      </c>
      <c r="U20" s="20"/>
      <c r="V20" s="20"/>
      <c r="W20" s="20"/>
      <c r="X20" s="40">
        <f t="shared" si="6"/>
        <v>0</v>
      </c>
      <c r="Y20" s="20"/>
      <c r="Z20" s="20"/>
      <c r="AA20" s="20"/>
      <c r="AB20" s="40">
        <f t="shared" si="7"/>
        <v>0</v>
      </c>
      <c r="AC20" s="14"/>
    </row>
    <row r="21" spans="1:29" x14ac:dyDescent="0.2">
      <c r="A21" s="16"/>
      <c r="B21" s="43">
        <f t="shared" si="10"/>
        <v>0</v>
      </c>
      <c r="C21" s="20"/>
      <c r="D21" s="20"/>
      <c r="E21" s="20"/>
      <c r="F21" s="43">
        <f t="shared" si="1"/>
        <v>0</v>
      </c>
      <c r="G21" s="20"/>
      <c r="H21" s="20"/>
      <c r="I21" s="20"/>
      <c r="J21" s="43">
        <f t="shared" si="8"/>
        <v>0</v>
      </c>
      <c r="K21" s="20"/>
      <c r="L21" s="20"/>
      <c r="M21" s="20"/>
      <c r="N21" s="43">
        <f t="shared" si="3"/>
        <v>0</v>
      </c>
      <c r="O21" s="18"/>
      <c r="P21" s="40">
        <f t="shared" si="9"/>
        <v>0</v>
      </c>
      <c r="Q21" s="20"/>
      <c r="R21" s="20"/>
      <c r="S21" s="20"/>
      <c r="T21" s="40">
        <f t="shared" si="11"/>
        <v>0</v>
      </c>
      <c r="U21" s="20"/>
      <c r="V21" s="20"/>
      <c r="W21" s="20"/>
      <c r="X21" s="40">
        <f t="shared" si="6"/>
        <v>0</v>
      </c>
      <c r="Y21" s="20"/>
      <c r="Z21" s="20"/>
      <c r="AA21" s="20"/>
      <c r="AB21" s="40">
        <f t="shared" si="7"/>
        <v>0</v>
      </c>
      <c r="AC21" s="14"/>
    </row>
    <row r="22" spans="1:29" x14ac:dyDescent="0.2">
      <c r="A22" s="16"/>
      <c r="B22" s="43">
        <f t="shared" si="10"/>
        <v>0</v>
      </c>
      <c r="C22" s="20"/>
      <c r="D22" s="20"/>
      <c r="E22" s="20"/>
      <c r="F22" s="43">
        <f t="shared" si="1"/>
        <v>0</v>
      </c>
      <c r="G22" s="20"/>
      <c r="H22" s="20"/>
      <c r="I22" s="20"/>
      <c r="J22" s="43">
        <f t="shared" si="8"/>
        <v>0</v>
      </c>
      <c r="K22" s="20"/>
      <c r="L22" s="20"/>
      <c r="M22" s="20"/>
      <c r="N22" s="43">
        <f t="shared" si="3"/>
        <v>0</v>
      </c>
      <c r="O22" s="18"/>
      <c r="P22" s="40">
        <f t="shared" si="9"/>
        <v>0</v>
      </c>
      <c r="Q22" s="20"/>
      <c r="R22" s="20"/>
      <c r="S22" s="20"/>
      <c r="T22" s="40">
        <f t="shared" si="11"/>
        <v>0</v>
      </c>
      <c r="U22" s="20"/>
      <c r="V22" s="20"/>
      <c r="W22" s="20"/>
      <c r="X22" s="40">
        <f t="shared" si="6"/>
        <v>0</v>
      </c>
      <c r="Y22" s="20"/>
      <c r="Z22" s="20"/>
      <c r="AA22" s="20"/>
      <c r="AB22" s="40">
        <f t="shared" si="7"/>
        <v>0</v>
      </c>
      <c r="AC22" s="14"/>
    </row>
    <row r="23" spans="1:29" x14ac:dyDescent="0.2">
      <c r="A23" s="16"/>
      <c r="B23" s="43">
        <f t="shared" si="10"/>
        <v>0</v>
      </c>
      <c r="C23" s="20"/>
      <c r="D23" s="20"/>
      <c r="E23" s="20"/>
      <c r="F23" s="43">
        <f t="shared" si="1"/>
        <v>0</v>
      </c>
      <c r="G23" s="20"/>
      <c r="H23" s="20"/>
      <c r="I23" s="20"/>
      <c r="J23" s="43">
        <f t="shared" si="8"/>
        <v>0</v>
      </c>
      <c r="K23" s="20"/>
      <c r="L23" s="20"/>
      <c r="M23" s="20"/>
      <c r="N23" s="43">
        <f t="shared" si="3"/>
        <v>0</v>
      </c>
      <c r="O23" s="18"/>
      <c r="P23" s="40">
        <f t="shared" si="9"/>
        <v>0</v>
      </c>
      <c r="Q23" s="20"/>
      <c r="R23" s="20"/>
      <c r="S23" s="20"/>
      <c r="T23" s="40">
        <f t="shared" si="11"/>
        <v>0</v>
      </c>
      <c r="U23" s="20"/>
      <c r="V23" s="20"/>
      <c r="W23" s="20"/>
      <c r="X23" s="40">
        <f t="shared" si="6"/>
        <v>0</v>
      </c>
      <c r="Y23" s="20"/>
      <c r="Z23" s="20"/>
      <c r="AA23" s="20"/>
      <c r="AB23" s="40">
        <f t="shared" si="7"/>
        <v>0</v>
      </c>
      <c r="AC23" s="14"/>
    </row>
    <row r="24" spans="1:29" x14ac:dyDescent="0.2">
      <c r="A24" s="16"/>
      <c r="B24" s="43">
        <f t="shared" si="10"/>
        <v>0</v>
      </c>
      <c r="C24" s="20"/>
      <c r="D24" s="20"/>
      <c r="E24" s="20"/>
      <c r="F24" s="43">
        <f t="shared" si="1"/>
        <v>0</v>
      </c>
      <c r="G24" s="20"/>
      <c r="H24" s="20"/>
      <c r="I24" s="20"/>
      <c r="J24" s="43">
        <f t="shared" si="8"/>
        <v>0</v>
      </c>
      <c r="K24" s="20"/>
      <c r="L24" s="20"/>
      <c r="M24" s="20"/>
      <c r="N24" s="43">
        <f t="shared" si="3"/>
        <v>0</v>
      </c>
      <c r="O24" s="18"/>
      <c r="P24" s="40">
        <f t="shared" si="9"/>
        <v>0</v>
      </c>
      <c r="Q24" s="20"/>
      <c r="R24" s="20"/>
      <c r="S24" s="20"/>
      <c r="T24" s="40">
        <f t="shared" si="11"/>
        <v>0</v>
      </c>
      <c r="U24" s="20"/>
      <c r="V24" s="20"/>
      <c r="W24" s="20"/>
      <c r="X24" s="40">
        <f t="shared" si="6"/>
        <v>0</v>
      </c>
      <c r="Y24" s="20"/>
      <c r="Z24" s="20"/>
      <c r="AA24" s="20"/>
      <c r="AB24" s="40">
        <f t="shared" si="7"/>
        <v>0</v>
      </c>
      <c r="AC24" s="14"/>
    </row>
    <row r="25" spans="1:29" x14ac:dyDescent="0.2">
      <c r="A25" s="45"/>
      <c r="B25" s="44">
        <f t="shared" si="10"/>
        <v>0</v>
      </c>
      <c r="C25" s="21"/>
      <c r="D25" s="21"/>
      <c r="E25" s="21"/>
      <c r="F25" s="44">
        <f t="shared" si="1"/>
        <v>0</v>
      </c>
      <c r="G25" s="21"/>
      <c r="H25" s="21"/>
      <c r="I25" s="21"/>
      <c r="J25" s="44">
        <f t="shared" si="8"/>
        <v>0</v>
      </c>
      <c r="K25" s="21"/>
      <c r="L25" s="21"/>
      <c r="M25" s="21"/>
      <c r="N25" s="44">
        <f t="shared" si="3"/>
        <v>0</v>
      </c>
      <c r="O25" s="22"/>
      <c r="P25" s="41">
        <f t="shared" si="9"/>
        <v>0</v>
      </c>
      <c r="Q25" s="21"/>
      <c r="R25" s="21"/>
      <c r="S25" s="21"/>
      <c r="T25" s="41">
        <f t="shared" si="11"/>
        <v>0</v>
      </c>
      <c r="U25" s="21"/>
      <c r="V25" s="21"/>
      <c r="W25" s="21"/>
      <c r="X25" s="41">
        <f t="shared" si="6"/>
        <v>0</v>
      </c>
      <c r="Y25" s="21"/>
      <c r="Z25" s="21"/>
      <c r="AA25" s="21"/>
      <c r="AB25" s="41">
        <f t="shared" si="7"/>
        <v>0</v>
      </c>
      <c r="AC25" s="14"/>
    </row>
    <row r="26" spans="1:29" x14ac:dyDescent="0.2">
      <c r="A26" s="55" t="s">
        <v>34</v>
      </c>
      <c r="B26" s="39">
        <f t="shared" ref="B26:N26" si="12">SUM(B9:B25)</f>
        <v>3</v>
      </c>
      <c r="C26" s="17">
        <f t="shared" si="12"/>
        <v>1</v>
      </c>
      <c r="D26" s="17">
        <f t="shared" si="12"/>
        <v>1</v>
      </c>
      <c r="E26" s="17">
        <f t="shared" si="12"/>
        <v>1</v>
      </c>
      <c r="F26" s="39">
        <f t="shared" si="12"/>
        <v>3</v>
      </c>
      <c r="G26" s="17">
        <f t="shared" si="12"/>
        <v>1</v>
      </c>
      <c r="H26" s="17">
        <f t="shared" si="12"/>
        <v>1</v>
      </c>
      <c r="I26" s="17">
        <f t="shared" si="12"/>
        <v>1</v>
      </c>
      <c r="J26" s="39">
        <f t="shared" si="12"/>
        <v>4</v>
      </c>
      <c r="K26" s="17">
        <f t="shared" si="12"/>
        <v>1</v>
      </c>
      <c r="L26" s="17">
        <f t="shared" si="12"/>
        <v>2</v>
      </c>
      <c r="M26" s="17">
        <f t="shared" si="12"/>
        <v>1</v>
      </c>
      <c r="N26" s="39">
        <f t="shared" si="12"/>
        <v>10</v>
      </c>
      <c r="O26" s="18"/>
      <c r="P26" s="42">
        <f t="shared" ref="P26:AB26" si="13">SUM(P9:P25)</f>
        <v>23</v>
      </c>
      <c r="Q26" s="17">
        <f t="shared" si="13"/>
        <v>3</v>
      </c>
      <c r="R26" s="17">
        <f t="shared" ref="R26" si="14">SUM(R9:R25)</f>
        <v>7</v>
      </c>
      <c r="S26" s="17">
        <f t="shared" si="13"/>
        <v>13</v>
      </c>
      <c r="T26" s="42">
        <f t="shared" si="13"/>
        <v>19</v>
      </c>
      <c r="U26" s="17">
        <f t="shared" si="13"/>
        <v>1</v>
      </c>
      <c r="V26" s="17">
        <f t="shared" ref="V26" si="15">SUM(V9:V25)</f>
        <v>6</v>
      </c>
      <c r="W26" s="17">
        <f t="shared" si="13"/>
        <v>12</v>
      </c>
      <c r="X26" s="42">
        <f t="shared" si="6"/>
        <v>26</v>
      </c>
      <c r="Y26" s="17">
        <f t="shared" si="13"/>
        <v>2</v>
      </c>
      <c r="Z26" s="17">
        <f t="shared" ref="Z26" si="16">SUM(Z9:Z25)</f>
        <v>9</v>
      </c>
      <c r="AA26" s="17">
        <f t="shared" si="13"/>
        <v>15</v>
      </c>
      <c r="AB26" s="42">
        <f t="shared" si="13"/>
        <v>68</v>
      </c>
      <c r="AC26" s="14"/>
    </row>
    <row r="27" spans="1:29" s="5" customForma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row>
    <row r="28" spans="1:29" s="5" customFormat="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row>
    <row r="29" spans="1:29" s="5" customFormat="1" x14ac:dyDescent="0.2">
      <c r="A29" s="23" t="s">
        <v>35</v>
      </c>
      <c r="B29" s="23"/>
      <c r="C29" s="23"/>
      <c r="D29" s="23"/>
      <c r="E29" s="23"/>
      <c r="F29" s="23"/>
      <c r="G29" s="23"/>
      <c r="H29" s="23"/>
      <c r="I29" s="23"/>
      <c r="J29" s="23"/>
      <c r="K29" s="23"/>
      <c r="L29" s="23"/>
      <c r="M29" s="23"/>
      <c r="N29" s="15"/>
      <c r="O29" s="15"/>
      <c r="P29" s="15"/>
      <c r="Q29" s="15"/>
      <c r="R29" s="15"/>
      <c r="S29" s="15"/>
      <c r="T29" s="15"/>
      <c r="U29" s="15"/>
      <c r="V29" s="15"/>
      <c r="W29" s="15"/>
      <c r="X29" s="15"/>
      <c r="Y29" s="15"/>
      <c r="Z29" s="15"/>
      <c r="AA29" s="15"/>
      <c r="AB29" s="15"/>
      <c r="AC29" s="15"/>
    </row>
    <row r="30" spans="1:29" s="5" customFormat="1" x14ac:dyDescent="0.2">
      <c r="A30" s="23"/>
      <c r="B30" s="23"/>
      <c r="C30" s="23"/>
      <c r="D30" s="23"/>
      <c r="E30" s="23"/>
      <c r="F30" s="23"/>
      <c r="G30" s="23"/>
      <c r="H30" s="23"/>
      <c r="I30" s="23"/>
      <c r="J30" s="23"/>
      <c r="K30" s="23"/>
      <c r="L30" s="23"/>
      <c r="M30" s="23"/>
      <c r="N30" s="15"/>
      <c r="O30" s="15"/>
      <c r="P30" s="15"/>
      <c r="Q30" s="15"/>
      <c r="R30" s="15"/>
      <c r="S30" s="15"/>
      <c r="T30" s="15"/>
      <c r="U30" s="15"/>
      <c r="V30" s="15"/>
      <c r="W30" s="15"/>
      <c r="X30" s="15"/>
      <c r="Y30" s="15"/>
      <c r="Z30" s="15"/>
      <c r="AA30" s="15"/>
      <c r="AB30" s="15"/>
      <c r="AC30" s="15"/>
    </row>
    <row r="31" spans="1:29" s="5" customFormat="1" x14ac:dyDescent="0.2">
      <c r="A31" s="46" t="s">
        <v>36</v>
      </c>
      <c r="B31" s="47">
        <v>4</v>
      </c>
      <c r="C31" s="15"/>
      <c r="D31" s="15"/>
      <c r="E31" s="14"/>
      <c r="F31" s="14"/>
      <c r="G31" s="14"/>
      <c r="H31" s="14"/>
      <c r="I31" s="14"/>
      <c r="J31" s="14"/>
      <c r="K31" s="14"/>
      <c r="L31" s="14"/>
      <c r="M31" s="15"/>
      <c r="N31" s="15"/>
      <c r="O31" s="15"/>
      <c r="P31" s="15"/>
      <c r="Q31" s="15"/>
      <c r="R31" s="15"/>
      <c r="S31" s="15"/>
      <c r="T31" s="15"/>
      <c r="U31" s="15"/>
      <c r="V31" s="15"/>
      <c r="W31" s="15"/>
      <c r="X31" s="15"/>
      <c r="Y31" s="15"/>
      <c r="Z31" s="15"/>
      <c r="AA31" s="15"/>
      <c r="AB31" s="15"/>
      <c r="AC31" s="15"/>
    </row>
    <row r="32" spans="1:29" s="5" customFormat="1" x14ac:dyDescent="0.2">
      <c r="A32" s="15"/>
      <c r="B32" s="15"/>
      <c r="C32" s="15"/>
      <c r="D32" s="15"/>
      <c r="E32" s="14"/>
      <c r="F32" s="14"/>
      <c r="G32" s="14"/>
      <c r="H32" s="14"/>
      <c r="I32" s="14"/>
      <c r="J32" s="14"/>
      <c r="K32" s="14"/>
      <c r="L32" s="14"/>
      <c r="M32" s="15"/>
      <c r="N32" s="15"/>
      <c r="O32" s="15"/>
      <c r="P32" s="15"/>
      <c r="Q32" s="15"/>
      <c r="R32" s="15"/>
      <c r="S32" s="15"/>
      <c r="T32" s="15"/>
      <c r="U32" s="15"/>
      <c r="V32" s="15"/>
      <c r="W32" s="15"/>
      <c r="X32" s="15"/>
      <c r="Y32" s="15"/>
      <c r="Z32" s="15"/>
      <c r="AA32" s="15"/>
      <c r="AB32" s="15"/>
      <c r="AC32" s="15"/>
    </row>
    <row r="33" spans="1:29" s="5" customFormat="1" x14ac:dyDescent="0.2">
      <c r="A33" s="47" t="s">
        <v>37</v>
      </c>
      <c r="B33" s="47">
        <v>226</v>
      </c>
      <c r="C33" s="15"/>
      <c r="D33" s="15"/>
      <c r="E33" s="14"/>
      <c r="F33" s="14"/>
      <c r="G33" s="14"/>
      <c r="H33" s="14"/>
      <c r="I33" s="14"/>
      <c r="J33" s="14"/>
      <c r="K33" s="14"/>
      <c r="L33" s="14"/>
      <c r="M33" s="15"/>
      <c r="N33" s="15"/>
      <c r="O33" s="15"/>
      <c r="P33" s="15"/>
      <c r="Q33" s="15"/>
      <c r="R33" s="15"/>
      <c r="S33" s="15"/>
      <c r="T33" s="15"/>
      <c r="U33" s="15"/>
      <c r="V33" s="15"/>
      <c r="W33" s="15"/>
      <c r="X33" s="15"/>
      <c r="Y33" s="15"/>
      <c r="Z33" s="15"/>
      <c r="AA33" s="15"/>
      <c r="AB33" s="15"/>
      <c r="AC33" s="15"/>
    </row>
    <row r="34" spans="1:29" s="5" customFormat="1" x14ac:dyDescent="0.2">
      <c r="A34" s="15"/>
      <c r="B34" s="15"/>
      <c r="C34" s="15"/>
      <c r="D34" s="15"/>
      <c r="E34" s="14"/>
      <c r="F34" s="14"/>
      <c r="G34" s="14"/>
      <c r="H34" s="14"/>
      <c r="I34" s="14"/>
      <c r="J34" s="14"/>
      <c r="K34" s="14"/>
      <c r="L34" s="14"/>
      <c r="M34" s="15"/>
      <c r="N34" s="15"/>
      <c r="O34" s="15"/>
      <c r="P34" s="15"/>
      <c r="Q34" s="15"/>
      <c r="R34" s="15"/>
      <c r="S34" s="15"/>
      <c r="T34" s="15"/>
      <c r="U34" s="15"/>
      <c r="V34" s="15"/>
      <c r="W34" s="15"/>
      <c r="X34" s="15"/>
      <c r="Y34" s="15"/>
      <c r="Z34" s="15"/>
      <c r="AA34" s="15"/>
      <c r="AB34" s="15"/>
      <c r="AC34" s="15"/>
    </row>
    <row r="35" spans="1:29" s="5" customFormat="1" x14ac:dyDescent="0.2">
      <c r="E35" s="2"/>
      <c r="F35" s="2"/>
      <c r="G35" s="2"/>
      <c r="H35" s="2"/>
      <c r="I35" s="2"/>
      <c r="J35" s="2"/>
      <c r="K35" s="2"/>
      <c r="L35" s="2"/>
    </row>
    <row r="36" spans="1:29" s="5" customFormat="1" x14ac:dyDescent="0.2">
      <c r="E36" s="2"/>
      <c r="F36" s="2"/>
      <c r="G36" s="2"/>
      <c r="H36" s="2"/>
      <c r="I36" s="2"/>
      <c r="J36" s="2"/>
      <c r="K36" s="2"/>
      <c r="L36" s="2"/>
    </row>
    <row r="37" spans="1:29" s="5" customFormat="1" x14ac:dyDescent="0.2"/>
    <row r="38" spans="1:29" s="5" customFormat="1" x14ac:dyDescent="0.2"/>
    <row r="39" spans="1:29" s="5" customFormat="1" x14ac:dyDescent="0.2">
      <c r="O39" s="2"/>
    </row>
    <row r="40" spans="1:29" s="5" customFormat="1" x14ac:dyDescent="0.2">
      <c r="O40" s="2"/>
    </row>
    <row r="41" spans="1:29" s="5" customFormat="1" x14ac:dyDescent="0.2">
      <c r="O41" s="2"/>
    </row>
    <row r="42" spans="1:29" s="5" customFormat="1" x14ac:dyDescent="0.2">
      <c r="O42" s="2"/>
    </row>
    <row r="43" spans="1:29" s="5" customFormat="1" x14ac:dyDescent="0.2">
      <c r="O43" s="2"/>
    </row>
    <row r="44" spans="1:29" s="5" customFormat="1" x14ac:dyDescent="0.2">
      <c r="O44" s="2"/>
      <c r="P44" s="2"/>
      <c r="T44" s="2"/>
      <c r="X44" s="2"/>
    </row>
    <row r="50" spans="25:25" x14ac:dyDescent="0.2">
      <c r="Y50" s="2" t="s">
        <v>38</v>
      </c>
    </row>
  </sheetData>
  <pageMargins left="0.7" right="0.7" top="0.78740157499999996" bottom="0.78740157499999996" header="0.3" footer="0.3"/>
  <pageSetup paperSize="9" scale="56" fitToHeight="0" orientation="landscape" horizontalDpi="300" verticalDpi="300"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7"/>
  <sheetViews>
    <sheetView showGridLines="0" zoomScaleNormal="100" zoomScaleSheetLayoutView="100" workbookViewId="0"/>
  </sheetViews>
  <sheetFormatPr baseColWidth="10" defaultColWidth="25.28515625" defaultRowHeight="14.25" x14ac:dyDescent="0.2"/>
  <cols>
    <col min="1" max="1" width="49" style="2" customWidth="1"/>
    <col min="2" max="5" width="32.7109375" style="2" customWidth="1"/>
    <col min="6" max="16384" width="25.28515625" style="2"/>
  </cols>
  <sheetData>
    <row r="1" spans="1:7" s="3" customFormat="1" ht="18" x14ac:dyDescent="0.25">
      <c r="A1" s="7" t="s">
        <v>39</v>
      </c>
    </row>
    <row r="2" spans="1:7" x14ac:dyDescent="0.2">
      <c r="A2" s="14" t="s">
        <v>40</v>
      </c>
    </row>
    <row r="4" spans="1:7" s="24" customFormat="1" ht="21" customHeight="1" x14ac:dyDescent="0.25">
      <c r="A4" s="16"/>
      <c r="B4" s="68" t="s">
        <v>41</v>
      </c>
      <c r="C4" s="68" t="s">
        <v>42</v>
      </c>
      <c r="D4" s="68" t="s">
        <v>43</v>
      </c>
      <c r="E4" s="67" t="s">
        <v>44</v>
      </c>
    </row>
    <row r="5" spans="1:7" s="82" customFormat="1" ht="18" customHeight="1" x14ac:dyDescent="0.25">
      <c r="A5" s="62" t="s">
        <v>45</v>
      </c>
      <c r="B5" s="80">
        <f>'1. Datenerfassung '!$B$26</f>
        <v>3</v>
      </c>
      <c r="C5" s="81">
        <f>'1. Datenerfassung '!$F$26</f>
        <v>3</v>
      </c>
      <c r="D5" s="80">
        <f>'1. Datenerfassung '!$J$26</f>
        <v>4</v>
      </c>
      <c r="E5" s="80">
        <f>SUM(B5:D5)</f>
        <v>10</v>
      </c>
    </row>
    <row r="6" spans="1:7" s="83" customFormat="1" ht="18" customHeight="1" x14ac:dyDescent="0.25">
      <c r="A6" s="63" t="s">
        <v>46</v>
      </c>
      <c r="B6" s="64">
        <f>'1. Datenerfassung '!$P$26</f>
        <v>23</v>
      </c>
      <c r="C6" s="64">
        <f>'1. Datenerfassung '!$T$26</f>
        <v>19</v>
      </c>
      <c r="D6" s="64">
        <f>'1. Datenerfassung '!$X$26</f>
        <v>26</v>
      </c>
      <c r="E6" s="64">
        <f>SUM(B6:D6)</f>
        <v>68</v>
      </c>
    </row>
    <row r="16" spans="1:7" x14ac:dyDescent="0.2">
      <c r="F16" s="25"/>
      <c r="G16" s="25"/>
    </row>
    <row r="17" spans="6:7" x14ac:dyDescent="0.2">
      <c r="F17" s="25"/>
      <c r="G17" s="25"/>
    </row>
  </sheetData>
  <pageMargins left="0.70866141732283472" right="0.70866141732283472" top="0.78740157480314965" bottom="0.78740157480314965" header="0.31496062992125984" footer="0.31496062992125984"/>
  <pageSetup paperSize="9" scale="72" orientation="landscape" horizontalDpi="300" verticalDpi="300"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25"/>
  <sheetViews>
    <sheetView showGridLines="0" zoomScaleNormal="100" workbookViewId="0"/>
  </sheetViews>
  <sheetFormatPr baseColWidth="10" defaultColWidth="25.28515625" defaultRowHeight="14.25" x14ac:dyDescent="0.2"/>
  <cols>
    <col min="1" max="1" width="49" style="2" customWidth="1"/>
    <col min="2" max="5" width="30.42578125" style="2" customWidth="1"/>
    <col min="6" max="16384" width="25.28515625" style="2"/>
  </cols>
  <sheetData>
    <row r="1" spans="1:5" s="3" customFormat="1" ht="18" x14ac:dyDescent="0.25">
      <c r="A1" s="7" t="s">
        <v>47</v>
      </c>
    </row>
    <row r="2" spans="1:5" x14ac:dyDescent="0.2">
      <c r="A2" s="14" t="s">
        <v>48</v>
      </c>
    </row>
    <row r="4" spans="1:5" s="24" customFormat="1" ht="21" customHeight="1" x14ac:dyDescent="0.25">
      <c r="A4" s="16"/>
      <c r="B4" s="68" t="s">
        <v>41</v>
      </c>
      <c r="C4" s="68" t="s">
        <v>42</v>
      </c>
      <c r="D4" s="68" t="s">
        <v>43</v>
      </c>
      <c r="E4" s="68" t="s">
        <v>44</v>
      </c>
    </row>
    <row r="5" spans="1:5" s="13" customFormat="1" ht="15" customHeight="1" x14ac:dyDescent="0.2">
      <c r="A5" s="50" t="s">
        <v>49</v>
      </c>
      <c r="B5" s="51">
        <f>'1. Datenerfassung '!$B$26</f>
        <v>3</v>
      </c>
      <c r="C5" s="51">
        <f>'1. Datenerfassung '!$F$26</f>
        <v>3</v>
      </c>
      <c r="D5" s="51">
        <f>'1. Datenerfassung '!$J$26</f>
        <v>4</v>
      </c>
      <c r="E5" s="51">
        <f t="shared" ref="E5:E12" si="0">SUM(B5:D5)</f>
        <v>10</v>
      </c>
    </row>
    <row r="6" spans="1:5" s="13" customFormat="1" ht="15" customHeight="1" x14ac:dyDescent="0.2">
      <c r="A6" s="50" t="s">
        <v>50</v>
      </c>
      <c r="B6" s="51">
        <f>'1. Datenerfassung '!$C$26</f>
        <v>1</v>
      </c>
      <c r="C6" s="51">
        <f>'1. Datenerfassung '!$G$26</f>
        <v>1</v>
      </c>
      <c r="D6" s="51">
        <f>'1. Datenerfassung '!$K$26</f>
        <v>1</v>
      </c>
      <c r="E6" s="51">
        <f t="shared" si="0"/>
        <v>3</v>
      </c>
    </row>
    <row r="7" spans="1:5" s="13" customFormat="1" ht="15" customHeight="1" x14ac:dyDescent="0.2">
      <c r="A7" s="50" t="s">
        <v>51</v>
      </c>
      <c r="B7" s="51">
        <f>'1. Datenerfassung '!$D$26</f>
        <v>1</v>
      </c>
      <c r="C7" s="51">
        <f>'1. Datenerfassung '!$H$26</f>
        <v>1</v>
      </c>
      <c r="D7" s="51">
        <f>'1. Datenerfassung '!$L$26</f>
        <v>2</v>
      </c>
      <c r="E7" s="51">
        <f t="shared" si="0"/>
        <v>4</v>
      </c>
    </row>
    <row r="8" spans="1:5" s="13" customFormat="1" ht="15" customHeight="1" x14ac:dyDescent="0.2">
      <c r="A8" s="50" t="s">
        <v>52</v>
      </c>
      <c r="B8" s="51">
        <f>'1. Datenerfassung '!$E$26</f>
        <v>1</v>
      </c>
      <c r="C8" s="51">
        <f>'1. Datenerfassung '!$I$26</f>
        <v>1</v>
      </c>
      <c r="D8" s="51">
        <f>'1. Datenerfassung '!$M$26</f>
        <v>1</v>
      </c>
      <c r="E8" s="51">
        <f t="shared" si="0"/>
        <v>3</v>
      </c>
    </row>
    <row r="9" spans="1:5" s="13" customFormat="1" ht="15" customHeight="1" x14ac:dyDescent="0.2">
      <c r="A9" s="48" t="s">
        <v>53</v>
      </c>
      <c r="B9" s="49">
        <f>'1. Datenerfassung '!$P$26</f>
        <v>23</v>
      </c>
      <c r="C9" s="49">
        <f>'1. Datenerfassung '!$T$26</f>
        <v>19</v>
      </c>
      <c r="D9" s="49">
        <f>'1. Datenerfassung '!$X$26</f>
        <v>26</v>
      </c>
      <c r="E9" s="49">
        <f t="shared" si="0"/>
        <v>68</v>
      </c>
    </row>
    <row r="10" spans="1:5" s="13" customFormat="1" ht="15" customHeight="1" x14ac:dyDescent="0.2">
      <c r="A10" s="48" t="s">
        <v>54</v>
      </c>
      <c r="B10" s="49">
        <f>'1. Datenerfassung '!$Q$26</f>
        <v>3</v>
      </c>
      <c r="C10" s="49">
        <f>'1. Datenerfassung '!$U$26</f>
        <v>1</v>
      </c>
      <c r="D10" s="49">
        <f>'1. Datenerfassung '!$Y$26</f>
        <v>2</v>
      </c>
      <c r="E10" s="49">
        <f t="shared" si="0"/>
        <v>6</v>
      </c>
    </row>
    <row r="11" spans="1:5" s="13" customFormat="1" ht="15" customHeight="1" x14ac:dyDescent="0.2">
      <c r="A11" s="48" t="s">
        <v>55</v>
      </c>
      <c r="B11" s="49">
        <f>'1. Datenerfassung '!$R$26</f>
        <v>7</v>
      </c>
      <c r="C11" s="49">
        <f>'1. Datenerfassung '!$V$26</f>
        <v>6</v>
      </c>
      <c r="D11" s="49">
        <f>'1. Datenerfassung '!$Z$26</f>
        <v>9</v>
      </c>
      <c r="E11" s="49">
        <f t="shared" si="0"/>
        <v>22</v>
      </c>
    </row>
    <row r="12" spans="1:5" s="13" customFormat="1" ht="15" customHeight="1" x14ac:dyDescent="0.2">
      <c r="A12" s="48" t="s">
        <v>56</v>
      </c>
      <c r="B12" s="49">
        <f>'1. Datenerfassung '!$S$26</f>
        <v>13</v>
      </c>
      <c r="C12" s="49">
        <f>'1. Datenerfassung '!$W$26</f>
        <v>12</v>
      </c>
      <c r="D12" s="49">
        <f>'1. Datenerfassung '!$AA$26</f>
        <v>15</v>
      </c>
      <c r="E12" s="49">
        <f t="shared" si="0"/>
        <v>40</v>
      </c>
    </row>
    <row r="13" spans="1:5" ht="24.75" x14ac:dyDescent="0.3">
      <c r="A13" s="26"/>
      <c r="B13" s="26"/>
      <c r="C13" s="26"/>
      <c r="D13" s="26"/>
      <c r="E13" s="26"/>
    </row>
    <row r="25" spans="10:10" x14ac:dyDescent="0.2">
      <c r="J25" s="25"/>
    </row>
  </sheetData>
  <pageMargins left="0.70866141732283472" right="0.70866141732283472" top="0.78740157480314965" bottom="0.78740157480314965" header="0.31496062992125984" footer="0.31496062992125984"/>
  <pageSetup paperSize="9" scale="76" orientation="landscape" horizontalDpi="300" verticalDpi="300" r:id="rId1"/>
  <headerFooter>
    <oddHeader>&amp;R&amp;G</oddHeader>
  </headerFooter>
  <rowBreaks count="1" manualBreakCount="1">
    <brk id="33" max="4"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I36"/>
  <sheetViews>
    <sheetView showGridLines="0" zoomScaleNormal="100" zoomScaleSheetLayoutView="100" workbookViewId="0"/>
  </sheetViews>
  <sheetFormatPr baseColWidth="10" defaultColWidth="25.28515625" defaultRowHeight="14.25" x14ac:dyDescent="0.2"/>
  <cols>
    <col min="1" max="1" width="50.7109375" style="2" customWidth="1"/>
    <col min="2" max="5" width="29.28515625" style="2" customWidth="1"/>
    <col min="6" max="7" width="27.5703125" style="2" customWidth="1"/>
    <col min="8" max="16384" width="25.28515625" style="2"/>
  </cols>
  <sheetData>
    <row r="1" spans="1:9" s="3" customFormat="1" ht="18" x14ac:dyDescent="0.25">
      <c r="A1" s="7" t="s">
        <v>57</v>
      </c>
    </row>
    <row r="2" spans="1:9" x14ac:dyDescent="0.2">
      <c r="A2" s="14" t="s">
        <v>58</v>
      </c>
    </row>
    <row r="5" spans="1:9" s="24" customFormat="1" ht="42.75" customHeight="1" x14ac:dyDescent="0.25">
      <c r="A5" s="16"/>
      <c r="B5" s="67" t="s">
        <v>59</v>
      </c>
      <c r="C5" s="67" t="s">
        <v>60</v>
      </c>
      <c r="D5" s="67" t="s">
        <v>61</v>
      </c>
      <c r="E5" s="67" t="s">
        <v>62</v>
      </c>
      <c r="F5" s="67" t="s">
        <v>63</v>
      </c>
      <c r="G5" s="67" t="s">
        <v>64</v>
      </c>
    </row>
    <row r="6" spans="1:9" ht="27" customHeight="1" x14ac:dyDescent="0.2">
      <c r="A6" s="62" t="s">
        <v>65</v>
      </c>
      <c r="B6" s="58">
        <f>SUM('1. Datenerfassung '!B26)/'1. Datenerfassung '!B31*1000</f>
        <v>750</v>
      </c>
      <c r="C6" s="59">
        <f>'8. Branchendaten '!B4</f>
        <v>58.2</v>
      </c>
      <c r="D6" s="58">
        <f>SUM('1. Datenerfassung '!F26/'1. Datenerfassung '!B31)*1000</f>
        <v>750</v>
      </c>
      <c r="E6" s="60">
        <f>'8. Branchendaten '!C4</f>
        <v>131.6</v>
      </c>
      <c r="F6" s="61">
        <f>SUM('2. Cockpit I'!$E$6/'1. Datenerfassung '!$B$31)</f>
        <v>17</v>
      </c>
      <c r="G6" s="61">
        <f>'8. Branchendaten '!D4</f>
        <v>8.5</v>
      </c>
    </row>
    <row r="7" spans="1:9" ht="27" customHeight="1" x14ac:dyDescent="0.2">
      <c r="A7" s="63" t="s">
        <v>49</v>
      </c>
      <c r="B7" s="64">
        <f>'1. Datenerfassung '!$B$26</f>
        <v>3</v>
      </c>
      <c r="C7" s="64"/>
      <c r="D7" s="65">
        <f>'1. Datenerfassung '!$F$26</f>
        <v>3</v>
      </c>
      <c r="E7" s="65"/>
      <c r="F7" s="66"/>
      <c r="G7" s="66"/>
    </row>
    <row r="11" spans="1:9" x14ac:dyDescent="0.2">
      <c r="I11" s="25"/>
    </row>
    <row r="36" spans="1:2" s="11" customFormat="1" ht="69" customHeight="1" x14ac:dyDescent="0.25">
      <c r="A36" s="87" t="s">
        <v>66</v>
      </c>
      <c r="B36" s="87"/>
    </row>
  </sheetData>
  <mergeCells count="1">
    <mergeCell ref="A36:B36"/>
  </mergeCells>
  <pageMargins left="0.7" right="0.7" top="0.78740157499999996" bottom="0.78740157499999996" header="0.3" footer="0.3"/>
  <pageSetup paperSize="9" scale="58" fitToHeight="0" orientation="landscape" horizontalDpi="300" verticalDpi="300" r:id="rId1"/>
  <headerFooter>
    <oddHeader>&amp;R&amp;G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C16"/>
  <sheetViews>
    <sheetView showGridLines="0" zoomScaleNormal="100" zoomScaleSheetLayoutView="100" workbookViewId="0"/>
  </sheetViews>
  <sheetFormatPr baseColWidth="10" defaultColWidth="25.28515625" defaultRowHeight="14.25" x14ac:dyDescent="0.2"/>
  <cols>
    <col min="1" max="1" width="114" style="2" customWidth="1"/>
    <col min="2" max="2" width="49.140625" style="2" customWidth="1"/>
    <col min="3" max="16384" width="25.28515625" style="2"/>
  </cols>
  <sheetData>
    <row r="1" spans="1:3" s="3" customFormat="1" ht="18" x14ac:dyDescent="0.25">
      <c r="A1" s="7" t="s">
        <v>67</v>
      </c>
    </row>
    <row r="2" spans="1:3" x14ac:dyDescent="0.2">
      <c r="A2" s="14" t="s">
        <v>68</v>
      </c>
    </row>
    <row r="4" spans="1:3" s="24" customFormat="1" ht="21" customHeight="1" x14ac:dyDescent="0.25">
      <c r="A4" s="16"/>
      <c r="B4" s="68" t="s">
        <v>41</v>
      </c>
    </row>
    <row r="5" spans="1:3" s="13" customFormat="1" ht="15" customHeight="1" x14ac:dyDescent="0.2">
      <c r="A5" s="50" t="str">
        <f>'2. Cockpit I'!A5</f>
        <v>Anzahl Fälle</v>
      </c>
      <c r="B5" s="51">
        <f>'1. Datenerfassung '!$B$26</f>
        <v>3</v>
      </c>
    </row>
    <row r="6" spans="1:3" s="13" customFormat="1" ht="15" customHeight="1" x14ac:dyDescent="0.2">
      <c r="A6" s="50" t="s">
        <v>69</v>
      </c>
      <c r="B6" s="51">
        <f>'1. Datenerfassung '!$C$26</f>
        <v>1</v>
      </c>
    </row>
    <row r="7" spans="1:3" s="13" customFormat="1" ht="15" customHeight="1" x14ac:dyDescent="0.2">
      <c r="A7" s="50" t="s">
        <v>51</v>
      </c>
      <c r="B7" s="51">
        <f>'1. Datenerfassung '!$D$26</f>
        <v>1</v>
      </c>
    </row>
    <row r="8" spans="1:3" s="13" customFormat="1" ht="15" customHeight="1" x14ac:dyDescent="0.2">
      <c r="A8" s="50" t="s">
        <v>52</v>
      </c>
      <c r="B8" s="51">
        <f>'1. Datenerfassung '!$E$26</f>
        <v>1</v>
      </c>
      <c r="C8" s="28"/>
    </row>
    <row r="9" spans="1:3" s="13" customFormat="1" ht="15" customHeight="1" x14ac:dyDescent="0.2">
      <c r="A9" s="53" t="s">
        <v>70</v>
      </c>
      <c r="B9" s="27">
        <f>SUM('1. Datenerfassung '!B26)/'1. Datenerfassung '!B31*1000</f>
        <v>750</v>
      </c>
    </row>
    <row r="10" spans="1:3" s="13" customFormat="1" ht="15" customHeight="1" x14ac:dyDescent="0.2">
      <c r="A10" s="48" t="s">
        <v>53</v>
      </c>
      <c r="B10" s="49">
        <f>'1. Datenerfassung '!$P$26</f>
        <v>23</v>
      </c>
    </row>
    <row r="11" spans="1:3" s="13" customFormat="1" ht="15" customHeight="1" x14ac:dyDescent="0.2">
      <c r="A11" s="48" t="s">
        <v>54</v>
      </c>
      <c r="B11" s="49">
        <f>'1. Datenerfassung '!$Q$26</f>
        <v>3</v>
      </c>
    </row>
    <row r="12" spans="1:3" s="13" customFormat="1" ht="15" customHeight="1" x14ac:dyDescent="0.2">
      <c r="A12" s="48" t="s">
        <v>55</v>
      </c>
      <c r="B12" s="49">
        <f>'1. Datenerfassung '!$R$26</f>
        <v>7</v>
      </c>
    </row>
    <row r="13" spans="1:3" s="13" customFormat="1" ht="15" customHeight="1" x14ac:dyDescent="0.2">
      <c r="A13" s="48" t="s">
        <v>56</v>
      </c>
      <c r="B13" s="49">
        <f>'1. Datenerfassung '!$S$26</f>
        <v>13</v>
      </c>
    </row>
    <row r="14" spans="1:3" s="13" customFormat="1" ht="15" customHeight="1" x14ac:dyDescent="0.2">
      <c r="A14" s="53" t="s">
        <v>71</v>
      </c>
      <c r="B14" s="54">
        <f>SUM('1. Datenerfassung '!P26/'1. Datenerfassung '!B31)</f>
        <v>5.75</v>
      </c>
    </row>
    <row r="15" spans="1:3" s="13" customFormat="1" ht="15" customHeight="1" x14ac:dyDescent="0.2">
      <c r="A15" s="53" t="s">
        <v>72</v>
      </c>
      <c r="B15" s="54">
        <f>SUM('1. Datenerfassung '!P26)/('1. Datenerfassung '!B31*'1. Datenerfassung '!B33)*100</f>
        <v>2.5442477876106198</v>
      </c>
    </row>
    <row r="16" spans="1:3" ht="24.75" x14ac:dyDescent="0.3">
      <c r="A16" s="26"/>
      <c r="B16" s="26"/>
    </row>
  </sheetData>
  <pageMargins left="0.70866141732283472" right="0.70866141732283472" top="0.78740157480314965" bottom="0.78740157480314965" header="0.31496062992125984" footer="0.31496062992125984"/>
  <pageSetup paperSize="9" scale="80" orientation="landscape" horizontalDpi="300" verticalDpi="300"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B16"/>
  <sheetViews>
    <sheetView showGridLines="0" zoomScaleNormal="100" zoomScaleSheetLayoutView="100" workbookViewId="0"/>
  </sheetViews>
  <sheetFormatPr baseColWidth="10" defaultColWidth="25.28515625" defaultRowHeight="14.25" x14ac:dyDescent="0.2"/>
  <cols>
    <col min="1" max="1" width="114" style="2" customWidth="1"/>
    <col min="2" max="2" width="49.140625" style="2" customWidth="1"/>
    <col min="3" max="16384" width="25.28515625" style="2"/>
  </cols>
  <sheetData>
    <row r="1" spans="1:2" s="3" customFormat="1" ht="18" x14ac:dyDescent="0.25">
      <c r="A1" s="7" t="s">
        <v>73</v>
      </c>
    </row>
    <row r="2" spans="1:2" x14ac:dyDescent="0.2">
      <c r="A2" s="14" t="s">
        <v>74</v>
      </c>
    </row>
    <row r="4" spans="1:2" s="24" customFormat="1" ht="21" customHeight="1" x14ac:dyDescent="0.25">
      <c r="A4" s="16"/>
      <c r="B4" s="68" t="s">
        <v>42</v>
      </c>
    </row>
    <row r="5" spans="1:2" s="13" customFormat="1" ht="15" customHeight="1" x14ac:dyDescent="0.2">
      <c r="A5" s="50" t="str">
        <f>'2. Cockpit I'!A5</f>
        <v>Anzahl Fälle</v>
      </c>
      <c r="B5" s="52">
        <f>'1. Datenerfassung '!$F$26</f>
        <v>3</v>
      </c>
    </row>
    <row r="6" spans="1:2" s="13" customFormat="1" ht="15" customHeight="1" x14ac:dyDescent="0.2">
      <c r="A6" s="50" t="s">
        <v>69</v>
      </c>
      <c r="B6" s="51">
        <f>'1. Datenerfassung '!$G$26</f>
        <v>1</v>
      </c>
    </row>
    <row r="7" spans="1:2" s="13" customFormat="1" ht="15" customHeight="1" x14ac:dyDescent="0.2">
      <c r="A7" s="50" t="s">
        <v>51</v>
      </c>
      <c r="B7" s="51">
        <f>'1. Datenerfassung '!$H$26</f>
        <v>1</v>
      </c>
    </row>
    <row r="8" spans="1:2" s="13" customFormat="1" ht="15" customHeight="1" x14ac:dyDescent="0.2">
      <c r="A8" s="50" t="s">
        <v>52</v>
      </c>
      <c r="B8" s="51">
        <f>'1. Datenerfassung '!$I$26</f>
        <v>1</v>
      </c>
    </row>
    <row r="9" spans="1:2" s="13" customFormat="1" ht="15" customHeight="1" x14ac:dyDescent="0.2">
      <c r="A9" s="53" t="s">
        <v>70</v>
      </c>
      <c r="B9" s="56">
        <f>SUM('1. Datenerfassung '!F26)/'1. Datenerfassung '!B31*1000</f>
        <v>750</v>
      </c>
    </row>
    <row r="10" spans="1:2" s="13" customFormat="1" ht="15" customHeight="1" x14ac:dyDescent="0.2">
      <c r="A10" s="48" t="s">
        <v>53</v>
      </c>
      <c r="B10" s="49">
        <f>'1. Datenerfassung '!$T$26</f>
        <v>19</v>
      </c>
    </row>
    <row r="11" spans="1:2" s="13" customFormat="1" ht="15" customHeight="1" x14ac:dyDescent="0.2">
      <c r="A11" s="48" t="s">
        <v>54</v>
      </c>
      <c r="B11" s="49">
        <f>'1. Datenerfassung '!$U$26</f>
        <v>1</v>
      </c>
    </row>
    <row r="12" spans="1:2" s="13" customFormat="1" ht="15" customHeight="1" x14ac:dyDescent="0.2">
      <c r="A12" s="48" t="s">
        <v>55</v>
      </c>
      <c r="B12" s="49">
        <f>'1. Datenerfassung '!$V$26</f>
        <v>6</v>
      </c>
    </row>
    <row r="13" spans="1:2" s="13" customFormat="1" ht="15" customHeight="1" x14ac:dyDescent="0.2">
      <c r="A13" s="48" t="s">
        <v>56</v>
      </c>
      <c r="B13" s="49">
        <f>'1. Datenerfassung '!$W$26</f>
        <v>12</v>
      </c>
    </row>
    <row r="14" spans="1:2" s="13" customFormat="1" ht="15" customHeight="1" x14ac:dyDescent="0.2">
      <c r="A14" s="53" t="s">
        <v>71</v>
      </c>
      <c r="B14" s="54">
        <f>SUM('1. Datenerfassung '!T26/'1. Datenerfassung '!B31)</f>
        <v>4.75</v>
      </c>
    </row>
    <row r="15" spans="1:2" s="13" customFormat="1" ht="15" customHeight="1" x14ac:dyDescent="0.2">
      <c r="A15" s="53" t="s">
        <v>72</v>
      </c>
      <c r="B15" s="54">
        <f>SUM('1. Datenerfassung '!T26)/('1. Datenerfassung '!B31*'1. Datenerfassung '!B33)*100</f>
        <v>2.1017699115044248</v>
      </c>
    </row>
    <row r="16" spans="1:2" ht="24.75" x14ac:dyDescent="0.3">
      <c r="A16" s="26"/>
      <c r="B16" s="26"/>
    </row>
  </sheetData>
  <pageMargins left="0.70866141732283472" right="0.70866141732283472" top="0.78740157480314965" bottom="0.78740157480314965" header="0.31496062992125984" footer="0.31496062992125984"/>
  <pageSetup paperSize="9" scale="80" orientation="landscape" horizontalDpi="300" verticalDpi="300" r:id="rId1"/>
  <headerFooter>
    <oddHeader>&amp;R&amp;G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B16"/>
  <sheetViews>
    <sheetView showGridLines="0" zoomScaleNormal="100" zoomScaleSheetLayoutView="100" workbookViewId="0"/>
  </sheetViews>
  <sheetFormatPr baseColWidth="10" defaultColWidth="25.28515625" defaultRowHeight="14.25" x14ac:dyDescent="0.2"/>
  <cols>
    <col min="1" max="1" width="114" style="2" customWidth="1"/>
    <col min="2" max="2" width="49.140625" style="2" customWidth="1"/>
    <col min="3" max="16384" width="25.28515625" style="2"/>
  </cols>
  <sheetData>
    <row r="1" spans="1:2" s="3" customFormat="1" ht="18" x14ac:dyDescent="0.25">
      <c r="A1" s="7" t="s">
        <v>75</v>
      </c>
    </row>
    <row r="2" spans="1:2" x14ac:dyDescent="0.2">
      <c r="A2" s="14" t="s">
        <v>76</v>
      </c>
    </row>
    <row r="4" spans="1:2" s="24" customFormat="1" ht="21" customHeight="1" x14ac:dyDescent="0.25">
      <c r="A4" s="16"/>
      <c r="B4" s="68" t="s">
        <v>43</v>
      </c>
    </row>
    <row r="5" spans="1:2" s="13" customFormat="1" ht="15" customHeight="1" x14ac:dyDescent="0.2">
      <c r="A5" s="50" t="s">
        <v>49</v>
      </c>
      <c r="B5" s="51">
        <f>'1. Datenerfassung '!J26</f>
        <v>4</v>
      </c>
    </row>
    <row r="6" spans="1:2" s="13" customFormat="1" ht="15" customHeight="1" x14ac:dyDescent="0.2">
      <c r="A6" s="50" t="s">
        <v>69</v>
      </c>
      <c r="B6" s="51">
        <f>'1. Datenerfassung '!K26</f>
        <v>1</v>
      </c>
    </row>
    <row r="7" spans="1:2" s="13" customFormat="1" ht="15" customHeight="1" x14ac:dyDescent="0.2">
      <c r="A7" s="50" t="s">
        <v>51</v>
      </c>
      <c r="B7" s="51">
        <f>'1. Datenerfassung '!L26</f>
        <v>2</v>
      </c>
    </row>
    <row r="8" spans="1:2" s="13" customFormat="1" ht="15" customHeight="1" x14ac:dyDescent="0.2">
      <c r="A8" s="50" t="s">
        <v>52</v>
      </c>
      <c r="B8" s="51">
        <f>'1. Datenerfassung '!M26</f>
        <v>1</v>
      </c>
    </row>
    <row r="9" spans="1:2" s="13" customFormat="1" ht="15" customHeight="1" x14ac:dyDescent="0.2">
      <c r="A9" s="53" t="s">
        <v>70</v>
      </c>
      <c r="B9" s="56">
        <f>SUM('1. Datenerfassung '!J26/'1. Datenerfassung '!B31)*1000</f>
        <v>1000</v>
      </c>
    </row>
    <row r="10" spans="1:2" s="13" customFormat="1" ht="15" customHeight="1" x14ac:dyDescent="0.2">
      <c r="A10" s="48" t="s">
        <v>53</v>
      </c>
      <c r="B10" s="57">
        <f>'1. Datenerfassung '!X26</f>
        <v>26</v>
      </c>
    </row>
    <row r="11" spans="1:2" s="13" customFormat="1" ht="15" customHeight="1" x14ac:dyDescent="0.2">
      <c r="A11" s="48" t="s">
        <v>54</v>
      </c>
      <c r="B11" s="57">
        <f>'1. Datenerfassung '!Y26</f>
        <v>2</v>
      </c>
    </row>
    <row r="12" spans="1:2" s="13" customFormat="1" ht="15" customHeight="1" x14ac:dyDescent="0.2">
      <c r="A12" s="48" t="s">
        <v>55</v>
      </c>
      <c r="B12" s="57">
        <f>'1. Datenerfassung '!Z26</f>
        <v>9</v>
      </c>
    </row>
    <row r="13" spans="1:2" s="13" customFormat="1" ht="15" customHeight="1" x14ac:dyDescent="0.2">
      <c r="A13" s="48" t="s">
        <v>56</v>
      </c>
      <c r="B13" s="57">
        <f>'1. Datenerfassung '!AA26</f>
        <v>15</v>
      </c>
    </row>
    <row r="14" spans="1:2" s="13" customFormat="1" ht="15" customHeight="1" x14ac:dyDescent="0.2">
      <c r="A14" s="53" t="s">
        <v>71</v>
      </c>
      <c r="B14" s="54">
        <f>SUM('1. Datenerfassung '!X26)/'1. Datenerfassung '!B31</f>
        <v>6.5</v>
      </c>
    </row>
    <row r="15" spans="1:2" s="13" customFormat="1" ht="15" customHeight="1" x14ac:dyDescent="0.2">
      <c r="A15" s="53" t="s">
        <v>72</v>
      </c>
      <c r="B15" s="54">
        <f>SUM('1. Datenerfassung '!X26)/('1. Datenerfassung '!B31*'1. Datenerfassung '!B33)*100</f>
        <v>2.8761061946902653</v>
      </c>
    </row>
    <row r="16" spans="1:2" ht="24.75" x14ac:dyDescent="0.3">
      <c r="A16" s="26"/>
      <c r="B16" s="26"/>
    </row>
  </sheetData>
  <pageMargins left="0.70866141732283472" right="0.70866141732283472" top="0.78740157480314965" bottom="0.78740157480314965" header="0.31496062992125984" footer="0.31496062992125984"/>
  <pageSetup paperSize="9" scale="80" orientation="landscape" horizontalDpi="300" verticalDpi="300" r:id="rId1"/>
  <headerFooter>
    <oddHeader>&amp;R&amp;G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F20"/>
  <sheetViews>
    <sheetView showGridLines="0" tabSelected="1" zoomScaleNormal="100" zoomScaleSheetLayoutView="100" workbookViewId="0">
      <selection activeCell="D4" sqref="D4:D17"/>
    </sheetView>
  </sheetViews>
  <sheetFormatPr baseColWidth="10" defaultColWidth="11.42578125" defaultRowHeight="14.25" x14ac:dyDescent="0.2"/>
  <cols>
    <col min="1" max="1" width="77.85546875" style="2" customWidth="1"/>
    <col min="2" max="4" width="28.28515625" style="2" customWidth="1"/>
    <col min="5" max="16384" width="11.42578125" style="2"/>
  </cols>
  <sheetData>
    <row r="1" spans="1:6" s="30" customFormat="1" ht="18" x14ac:dyDescent="0.25">
      <c r="A1" s="32" t="s">
        <v>77</v>
      </c>
      <c r="B1" s="29"/>
      <c r="C1" s="29"/>
      <c r="D1" s="29"/>
    </row>
    <row r="3" spans="1:6" ht="25.5" x14ac:dyDescent="0.2">
      <c r="A3" s="69" t="s">
        <v>78</v>
      </c>
      <c r="B3" s="70" t="s">
        <v>79</v>
      </c>
      <c r="C3" s="70" t="s">
        <v>80</v>
      </c>
      <c r="D3" s="70" t="s">
        <v>81</v>
      </c>
      <c r="E3" s="13"/>
      <c r="F3" s="13"/>
    </row>
    <row r="4" spans="1:6" ht="18" customHeight="1" x14ac:dyDescent="0.25">
      <c r="A4" s="71" t="s">
        <v>95</v>
      </c>
      <c r="B4" s="85">
        <v>58.2</v>
      </c>
      <c r="C4" s="85">
        <v>131.6</v>
      </c>
      <c r="D4" s="86">
        <v>8.5</v>
      </c>
    </row>
    <row r="5" spans="1:6" ht="18" customHeight="1" x14ac:dyDescent="0.25">
      <c r="A5" s="72" t="s">
        <v>82</v>
      </c>
      <c r="B5" s="84">
        <v>143.69999999999999</v>
      </c>
      <c r="C5" s="84">
        <v>123.4</v>
      </c>
      <c r="D5" s="84">
        <v>9.4</v>
      </c>
    </row>
    <row r="6" spans="1:6" ht="18" customHeight="1" x14ac:dyDescent="0.25">
      <c r="A6" s="72" t="s">
        <v>83</v>
      </c>
      <c r="B6" s="84">
        <v>10.5</v>
      </c>
      <c r="C6" s="84">
        <v>150.19999999999999</v>
      </c>
      <c r="D6" s="84">
        <v>6.7</v>
      </c>
    </row>
    <row r="7" spans="1:6" ht="18" customHeight="1" x14ac:dyDescent="0.25">
      <c r="A7" s="72" t="s">
        <v>84</v>
      </c>
      <c r="B7" s="84">
        <v>21.8</v>
      </c>
      <c r="C7" s="84">
        <v>131.69999999999999</v>
      </c>
      <c r="D7" s="84">
        <v>6</v>
      </c>
      <c r="E7" s="31"/>
    </row>
    <row r="8" spans="1:6" ht="18" customHeight="1" x14ac:dyDescent="0.25">
      <c r="A8" s="72" t="s">
        <v>85</v>
      </c>
      <c r="B8" s="84">
        <v>71.400000000000006</v>
      </c>
      <c r="C8" s="84">
        <v>95.5</v>
      </c>
      <c r="D8" s="84">
        <v>8.6</v>
      </c>
    </row>
    <row r="9" spans="1:6" ht="18" customHeight="1" x14ac:dyDescent="0.25">
      <c r="A9" s="72" t="s">
        <v>86</v>
      </c>
      <c r="B9" s="84">
        <v>62.4</v>
      </c>
      <c r="C9" s="84">
        <v>167</v>
      </c>
      <c r="D9" s="84">
        <v>9.4</v>
      </c>
    </row>
    <row r="10" spans="1:6" ht="18" customHeight="1" x14ac:dyDescent="0.25">
      <c r="A10" s="72" t="s">
        <v>87</v>
      </c>
      <c r="B10" s="84">
        <v>48.8</v>
      </c>
      <c r="C10" s="84">
        <v>119.6</v>
      </c>
      <c r="D10" s="84">
        <v>8.6</v>
      </c>
    </row>
    <row r="11" spans="1:6" ht="18" customHeight="1" x14ac:dyDescent="0.25">
      <c r="A11" s="72" t="s">
        <v>88</v>
      </c>
      <c r="B11" s="84">
        <v>88.7</v>
      </c>
      <c r="C11" s="84">
        <v>107.6</v>
      </c>
      <c r="D11" s="84">
        <v>11.5</v>
      </c>
    </row>
    <row r="12" spans="1:6" ht="18" customHeight="1" x14ac:dyDescent="0.25">
      <c r="A12" s="72" t="s">
        <v>89</v>
      </c>
      <c r="B12" s="84">
        <v>12</v>
      </c>
      <c r="C12" s="84">
        <v>127.1</v>
      </c>
      <c r="D12" s="84">
        <v>5.4</v>
      </c>
    </row>
    <row r="13" spans="1:6" ht="18" customHeight="1" x14ac:dyDescent="0.25">
      <c r="A13" s="72" t="s">
        <v>90</v>
      </c>
      <c r="B13" s="84">
        <v>65</v>
      </c>
      <c r="C13" s="84">
        <v>103.8</v>
      </c>
      <c r="D13" s="84">
        <v>8.3000000000000007</v>
      </c>
    </row>
    <row r="14" spans="1:6" ht="18" customHeight="1" x14ac:dyDescent="0.25">
      <c r="A14" s="72" t="s">
        <v>91</v>
      </c>
      <c r="B14" s="84">
        <v>137.6</v>
      </c>
      <c r="C14" s="84">
        <v>85.2</v>
      </c>
      <c r="D14" s="84">
        <v>10.4</v>
      </c>
    </row>
    <row r="15" spans="1:6" ht="18" customHeight="1" x14ac:dyDescent="0.25">
      <c r="A15" s="72" t="s">
        <v>92</v>
      </c>
      <c r="B15" s="84">
        <v>44.8</v>
      </c>
      <c r="C15" s="84">
        <v>164.4</v>
      </c>
      <c r="D15" s="84">
        <v>7.4</v>
      </c>
    </row>
    <row r="16" spans="1:6" ht="18" customHeight="1" x14ac:dyDescent="0.25">
      <c r="A16" s="72" t="s">
        <v>93</v>
      </c>
      <c r="B16" s="84">
        <v>53.7</v>
      </c>
      <c r="C16" s="84">
        <v>123.3</v>
      </c>
      <c r="D16" s="84">
        <v>9.1999999999999993</v>
      </c>
    </row>
    <row r="17" spans="1:4" ht="18" customHeight="1" x14ac:dyDescent="0.25">
      <c r="A17" s="72" t="s">
        <v>94</v>
      </c>
      <c r="B17" s="84">
        <v>69.2</v>
      </c>
      <c r="C17" s="84">
        <v>117.7</v>
      </c>
      <c r="D17" s="84">
        <v>10.9</v>
      </c>
    </row>
    <row r="20" spans="1:4" x14ac:dyDescent="0.2">
      <c r="A20" s="33" t="s">
        <v>96</v>
      </c>
    </row>
  </sheetData>
  <pageMargins left="0.70866141732283472" right="0.70866141732283472" top="0.78740157480314965" bottom="0.78740157480314965" header="0.31496062992125984" footer="0.31496062992125984"/>
  <pageSetup paperSize="9" fitToWidth="0" fitToHeight="0" orientation="landscape" horizontalDpi="300" verticalDpi="300"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EE48E0CB41C7E4A8A0CA9109C1A6C13" ma:contentTypeVersion="15" ma:contentTypeDescription="Ein neues Dokument erstellen." ma:contentTypeScope="" ma:versionID="5c65411fcf0791df4b550c24ac17adb1">
  <xsd:schema xmlns:xsd="http://www.w3.org/2001/XMLSchema" xmlns:xs="http://www.w3.org/2001/XMLSchema" xmlns:p="http://schemas.microsoft.com/office/2006/metadata/properties" xmlns:ns2="fb12257e-2545-4492-bf00-85ffc4a643eb" xmlns:ns3="7b6fca0e-0371-4bb1-9f44-ec1d7e80c190" targetNamespace="http://schemas.microsoft.com/office/2006/metadata/properties" ma:root="true" ma:fieldsID="65296679f69c2cb6bcd15699545eb92b" ns2:_="" ns3:_="">
    <xsd:import namespace="fb12257e-2545-4492-bf00-85ffc4a643eb"/>
    <xsd:import namespace="7b6fca0e-0371-4bb1-9f44-ec1d7e80c1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2257e-2545-4492-bf00-85ffc4a6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5398598b-1692-41ba-b181-08e92b7f903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6fca0e-0371-4bb1-9f44-ec1d7e80c19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b7208dd0-2cae-4a90-a056-c76d62e93497}" ma:internalName="TaxCatchAll" ma:showField="CatchAllData" ma:web="7b6fca0e-0371-4bb1-9f44-ec1d7e80c1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12257e-2545-4492-bf00-85ffc4a643eb">
      <Terms xmlns="http://schemas.microsoft.com/office/infopath/2007/PartnerControls"/>
    </lcf76f155ced4ddcb4097134ff3c332f>
    <TaxCatchAll xmlns="7b6fca0e-0371-4bb1-9f44-ec1d7e80c190" xsi:nil="true"/>
  </documentManagement>
</p:properties>
</file>

<file path=customXml/itemProps1.xml><?xml version="1.0" encoding="utf-8"?>
<ds:datastoreItem xmlns:ds="http://schemas.openxmlformats.org/officeDocument/2006/customXml" ds:itemID="{455C279E-C737-443A-A30B-7F3A4BC43809}">
  <ds:schemaRefs>
    <ds:schemaRef ds:uri="http://schemas.microsoft.com/sharepoint/v3/contenttype/forms"/>
  </ds:schemaRefs>
</ds:datastoreItem>
</file>

<file path=customXml/itemProps2.xml><?xml version="1.0" encoding="utf-8"?>
<ds:datastoreItem xmlns:ds="http://schemas.openxmlformats.org/officeDocument/2006/customXml" ds:itemID="{AEFB8B1F-9BA1-40DD-9B15-18315EF38C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2257e-2545-4492-bf00-85ffc4a643eb"/>
    <ds:schemaRef ds:uri="7b6fca0e-0371-4bb1-9f44-ec1d7e80c1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0FA3E0-9A1D-422A-9D44-4A4515D02E98}">
  <ds:schemaRefs>
    <ds:schemaRef ds:uri="http://schemas.microsoft.com/office/2006/metadata/properties"/>
    <ds:schemaRef ds:uri="http://schemas.microsoft.com/office/infopath/2007/PartnerControls"/>
    <ds:schemaRef ds:uri="fb12257e-2545-4492-bf00-85ffc4a643eb"/>
    <ds:schemaRef ds:uri="7b6fca0e-0371-4bb1-9f44-ec1d7e80c190"/>
  </ds:schemaRefs>
</ds:datastoreItem>
</file>

<file path=docMetadata/LabelInfo.xml><?xml version="1.0" encoding="utf-8"?>
<clbl:labelList xmlns:clbl="http://schemas.microsoft.com/office/2020/mipLabelMetadata">
  <clbl:label id="{a7a56758-cff2-477b-bb1d-5b1675037bee}" enabled="1" method="Privileged" siteId="{98616167-5668-4e66-acbf-925e81df8b0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9</vt:i4>
      </vt:variant>
    </vt:vector>
  </HeadingPairs>
  <TitlesOfParts>
    <vt:vector size="18" baseType="lpstr">
      <vt:lpstr>Anleitung</vt:lpstr>
      <vt:lpstr>1. Datenerfassung </vt:lpstr>
      <vt:lpstr>2. Cockpit I</vt:lpstr>
      <vt:lpstr>3. Cockpit II</vt:lpstr>
      <vt:lpstr>4. Vergleich Schweiz</vt:lpstr>
      <vt:lpstr>5. Berufsunfall</vt:lpstr>
      <vt:lpstr>6. Nichtberufsunfall</vt:lpstr>
      <vt:lpstr>7. Krankheit</vt:lpstr>
      <vt:lpstr>8. Branchendaten </vt:lpstr>
      <vt:lpstr>'1. Datenerfassung '!Druckbereich</vt:lpstr>
      <vt:lpstr>'2. Cockpit I'!Druckbereich</vt:lpstr>
      <vt:lpstr>'3. Cockpit II'!Druckbereich</vt:lpstr>
      <vt:lpstr>'4. Vergleich Schweiz'!Druckbereich</vt:lpstr>
      <vt:lpstr>'5. Berufsunfall'!Druckbereich</vt:lpstr>
      <vt:lpstr>'6. Nichtberufsunfall'!Druckbereich</vt:lpstr>
      <vt:lpstr>'7. Krankheit'!Druckbereich</vt:lpstr>
      <vt:lpstr>'8. Branchendaten '!Druckbereich</vt:lpstr>
      <vt:lpstr>Anleitung!Druckbereich</vt:lpstr>
    </vt:vector>
  </TitlesOfParts>
  <Manager/>
  <Company>SUVA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Arfassung und Auswertung der Absenzen</dc:title>
  <dc:subject>Erfassung und Auswertung der Absenzen</dc:subject>
  <dc:creator>Suva</dc:creator>
  <cp:keywords>Absenzen, BU, NBU, Krankheit</cp:keywords>
  <dc:description/>
  <cp:lastModifiedBy>Lovric Irena (LOV)</cp:lastModifiedBy>
  <cp:revision/>
  <dcterms:created xsi:type="dcterms:W3CDTF">2015-06-11T09:35:06Z</dcterms:created>
  <dcterms:modified xsi:type="dcterms:W3CDTF">2026-01-26T07:54:59Z</dcterms:modified>
  <cp:category>Absenzenmanagement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a56758-cff2-477b-bb1d-5b1675037bee_Enabled">
    <vt:lpwstr>true</vt:lpwstr>
  </property>
  <property fmtid="{D5CDD505-2E9C-101B-9397-08002B2CF9AE}" pid="3" name="MSIP_Label_a7a56758-cff2-477b-bb1d-5b1675037bee_SetDate">
    <vt:lpwstr>2023-04-05T06:51:57Z</vt:lpwstr>
  </property>
  <property fmtid="{D5CDD505-2E9C-101B-9397-08002B2CF9AE}" pid="4" name="MSIP_Label_a7a56758-cff2-477b-bb1d-5b1675037bee_Method">
    <vt:lpwstr>Privileged</vt:lpwstr>
  </property>
  <property fmtid="{D5CDD505-2E9C-101B-9397-08002B2CF9AE}" pid="5" name="MSIP_Label_a7a56758-cff2-477b-bb1d-5b1675037bee_Name">
    <vt:lpwstr>Öffentlich</vt:lpwstr>
  </property>
  <property fmtid="{D5CDD505-2E9C-101B-9397-08002B2CF9AE}" pid="6" name="MSIP_Label_a7a56758-cff2-477b-bb1d-5b1675037bee_SiteId">
    <vt:lpwstr>98616167-5668-4e66-acbf-925e81df8b00</vt:lpwstr>
  </property>
  <property fmtid="{D5CDD505-2E9C-101B-9397-08002B2CF9AE}" pid="7" name="MSIP_Label_a7a56758-cff2-477b-bb1d-5b1675037bee_ActionId">
    <vt:lpwstr>d37ae5e5-82f2-48fb-8306-c2685f809912</vt:lpwstr>
  </property>
  <property fmtid="{D5CDD505-2E9C-101B-9397-08002B2CF9AE}" pid="8" name="MSIP_Label_a7a56758-cff2-477b-bb1d-5b1675037bee_ContentBits">
    <vt:lpwstr>0</vt:lpwstr>
  </property>
  <property fmtid="{D5CDD505-2E9C-101B-9397-08002B2CF9AE}" pid="9" name="MediaServiceImageTags">
    <vt:lpwstr/>
  </property>
  <property fmtid="{D5CDD505-2E9C-101B-9397-08002B2CF9AE}" pid="10" name="ContentTypeId">
    <vt:lpwstr>0x010100FEE48E0CB41C7E4A8A0CA9109C1A6C13</vt:lpwstr>
  </property>
</Properties>
</file>